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return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<sst xmlns="http://schemas.openxmlformats.org/spreadsheetml/2006/main" count="69" uniqueCount="50">
  <si>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1. Main input data for IRR calculation</t>
  </si>
  <si>
    <t>Investment</t>
  </si>
  <si>
    <t>Central Unit</t>
  </si>
  <si>
    <t>Operating cost</t>
  </si>
  <si>
    <t>6 people</t>
  </si>
  <si>
    <t>2. Calculation of Internal Rate of Return</t>
  </si>
  <si>
    <t>Study period</t>
  </si>
  <si>
    <t>Annual</t>
  </si>
  <si>
    <t>Expected</t>
  </si>
  <si>
    <t>Cash</t>
  </si>
  <si>
    <t>in years</t>
  </si>
  <si>
    <t>one system</t>
  </si>
  <si>
    <t>expenses</t>
  </si>
  <si>
    <t>benefits</t>
  </si>
  <si>
    <t>Flow</t>
  </si>
  <si>
    <t>Economic feasibility of the project: one Hospital</t>
  </si>
  <si>
    <t>INTRANET IN A HOSPITAL</t>
  </si>
  <si>
    <t>Description</t>
  </si>
  <si>
    <t>quantity</t>
  </si>
  <si>
    <t>total cost</t>
  </si>
  <si>
    <t>system</t>
  </si>
  <si>
    <t>US$</t>
  </si>
  <si>
    <t>Terminal PC</t>
  </si>
  <si>
    <t>US$/year</t>
  </si>
  <si>
    <t>Saving Aministr</t>
  </si>
  <si>
    <t>3. Analysis of possible alternative moves</t>
  </si>
  <si>
    <t>strategies</t>
  </si>
  <si>
    <t>capital</t>
  </si>
  <si>
    <t>operating</t>
  </si>
  <si>
    <t>benefit</t>
  </si>
  <si>
    <t>IRR</t>
  </si>
  <si>
    <t>100% at year 0</t>
  </si>
  <si>
    <t>0 people</t>
  </si>
  <si>
    <t>consumption</t>
  </si>
  <si>
    <t>2 people</t>
  </si>
  <si>
    <t>100% in 2 years</t>
  </si>
  <si>
    <t>4. Final IRR when intermediate consumption increases</t>
  </si>
  <si>
    <t>intermediate consumption increases by 20%</t>
  </si>
  <si>
    <t>intermediate consumption increases by 40%</t>
  </si>
  <si>
    <t>Saving Doctors</t>
  </si>
  <si>
    <t>Saving Nurses</t>
  </si>
  <si>
    <t>external link</t>
  </si>
  <si>
    <t>internal network</t>
  </si>
  <si>
    <t>unit cost</t>
  </si>
  <si>
    <t>Residual value of equipment at end of study period</t>
  </si>
  <si>
    <t>Internal Rate of Return of the project over the study period</t>
  </si>
  <si>
    <t>IRR =  -15,18%</t>
  </si>
  <si>
    <t>IRR =  -13,63%</t>
  </si>
  <si>
    <t>intermediate consumption increases by 200%</t>
  </si>
  <si>
    <t>IRR =  + 0,00%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</si>
</sst>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0%"/>
    <numFmt numFmtId="166" formatCode="0.00000%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sz val="1.25"/>
      <name val="Arial"/>
      <family val="2"/>
    </font>
    <font>
      <b/>
      <sz val="1.25"/>
      <name val="Arial"/>
      <family val="2"/>
    </font>
    <font>
      <sz val="1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/>
    </xf>
    <xf numFmtId="10" fontId="2" fillId="0" borderId="1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return!#REF!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return!#REF!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return!#REF!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return!#REF!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return!#REF!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return!#REF!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572791"/>
        <c:axId val="8284208"/>
      </c:scatterChart>
      <c:val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variable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crossBetween val="midCat"/>
        <c:dispUnits/>
      </c:val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Internal Rate of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0.56325</cdr:y>
    </cdr:from>
    <cdr:to>
      <cdr:x>-536870.468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430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investment</a:t>
          </a:r>
        </a:p>
      </cdr:txBody>
    </cdr:sp>
  </cdr:relSizeAnchor>
  <cdr:relSizeAnchor xmlns:cdr="http://schemas.openxmlformats.org/drawingml/2006/chartDrawing">
    <cdr:from>
      <cdr:x>0.431</cdr:x>
      <cdr:y>0.69325</cdr:y>
    </cdr:from>
    <cdr:to>
      <cdr:x>-536870.481</cdr:x>
      <cdr:y>0.7315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95475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expenses</a:t>
          </a:r>
        </a:p>
      </cdr:txBody>
    </cdr:sp>
  </cdr:relSizeAnchor>
  <cdr:relSizeAnchor xmlns:cdr="http://schemas.openxmlformats.org/drawingml/2006/chartDrawing">
    <cdr:from>
      <cdr:x>0.7445</cdr:x>
      <cdr:y>0.502</cdr:y>
    </cdr:from>
    <cdr:to>
      <cdr:x>-536870.1675</cdr:x>
      <cdr:y>0.54025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3716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benefit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0</xdr:col>
      <xdr:colOff>0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0" y="782955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8">
      <selection activeCell="D21" sqref="D21"/>
    </sheetView>
  </sheetViews>
  <sheetFormatPr defaultColWidth="9.140625" defaultRowHeight="12.75"/>
  <cols>
    <col min="1" max="2" width="15.7109375" style="0" customWidth="1"/>
    <col min="3" max="5" width="12.7109375" style="0" customWidth="1"/>
  </cols>
  <sheetData>
    <row r="1" spans="1:5" ht="19.5">
      <c r="A1" s="18" t="s">
        <v>16</v>
      </c>
      <c r="B1" s="18"/>
      <c r="C1" s="18"/>
      <c r="D1" s="18"/>
      <c r="E1" s="18"/>
    </row>
    <row r="2" spans="1:5" ht="12.75">
      <c r="A2" s="19" t="s">
        <v>15</v>
      </c>
      <c r="B2" s="19"/>
      <c r="C2" s="19"/>
      <c r="D2" s="19"/>
      <c r="E2" s="19"/>
    </row>
    <row r="4" spans="1:5" ht="12.75">
      <c r="A4" s="4" t="s">
        <v>0</v>
      </c>
      <c r="B4" s="3"/>
      <c r="C4" s="3"/>
      <c r="D4" s="3"/>
      <c r="E4" s="3"/>
    </row>
    <row r="5" spans="1:5" ht="12.75">
      <c r="A5" s="20" t="s">
        <v>17</v>
      </c>
      <c r="B5" s="8" t="s">
        <v>43</v>
      </c>
      <c r="C5" s="8" t="s">
        <v>18</v>
      </c>
      <c r="D5" s="19" t="s">
        <v>19</v>
      </c>
      <c r="E5" s="19"/>
    </row>
    <row r="6" spans="1:5" ht="15.75">
      <c r="A6" s="10" t="s">
        <v>2</v>
      </c>
      <c r="B6" s="10">
        <v>1</v>
      </c>
      <c r="C6" s="10" t="s">
        <v>20</v>
      </c>
      <c r="D6" s="10">
        <f>16500+5900+8000+7600+22000</f>
        <v>60000</v>
      </c>
      <c r="E6" s="10" t="s">
        <v>21</v>
      </c>
    </row>
    <row r="7" spans="1:5" ht="15.75">
      <c r="A7" s="10" t="s">
        <v>41</v>
      </c>
      <c r="B7" s="10">
        <v>1</v>
      </c>
      <c r="C7" s="10" t="s">
        <v>20</v>
      </c>
      <c r="D7" s="10">
        <v>3400</v>
      </c>
      <c r="E7" s="10" t="s">
        <v>21</v>
      </c>
    </row>
    <row r="8" spans="1:5" ht="15.75">
      <c r="A8" s="10" t="s">
        <v>42</v>
      </c>
      <c r="B8" s="10">
        <v>1.2</v>
      </c>
      <c r="C8" s="10">
        <v>6000</v>
      </c>
      <c r="D8" s="10">
        <f>B8*C8</f>
        <v>7200</v>
      </c>
      <c r="E8" s="10" t="s">
        <v>21</v>
      </c>
    </row>
    <row r="9" spans="1:5" ht="15.75">
      <c r="A9" s="10" t="s">
        <v>22</v>
      </c>
      <c r="B9" s="10">
        <v>1200</v>
      </c>
      <c r="C9" s="10">
        <v>150</v>
      </c>
      <c r="D9" s="16">
        <f>B9*C9</f>
        <v>180000</v>
      </c>
      <c r="E9" s="10" t="s">
        <v>21</v>
      </c>
    </row>
    <row r="10" spans="1:5" ht="15.75">
      <c r="A10" s="10" t="s">
        <v>3</v>
      </c>
      <c r="B10" s="10">
        <v>1800</v>
      </c>
      <c r="C10" s="10">
        <v>2</v>
      </c>
      <c r="D10" s="16">
        <f>B10*C10</f>
        <v>3600</v>
      </c>
      <c r="E10" s="10" t="s">
        <v>23</v>
      </c>
    </row>
    <row r="11" spans="1:5" ht="15.75">
      <c r="A11" s="10" t="s">
        <v>39</v>
      </c>
      <c r="B11" s="10">
        <v>48.96</v>
      </c>
      <c r="C11" s="10">
        <v>72</v>
      </c>
      <c r="D11" s="16">
        <f>B11*C11</f>
        <v>3525.12</v>
      </c>
      <c r="E11" s="10" t="s">
        <v>23</v>
      </c>
    </row>
    <row r="12" spans="1:5" ht="15.75">
      <c r="A12" s="10" t="s">
        <v>40</v>
      </c>
      <c r="B12" s="10">
        <v>48.96</v>
      </c>
      <c r="C12" s="10">
        <v>192</v>
      </c>
      <c r="D12" s="16">
        <f>B12*C12</f>
        <v>9400.32</v>
      </c>
      <c r="E12" s="10" t="s">
        <v>23</v>
      </c>
    </row>
    <row r="13" spans="1:5" ht="15.75">
      <c r="A13" s="10" t="s">
        <v>24</v>
      </c>
      <c r="B13" s="10">
        <v>118.08</v>
      </c>
      <c r="C13" s="10">
        <v>20</v>
      </c>
      <c r="D13" s="16">
        <f>B13*C13</f>
        <v>2361.6</v>
      </c>
      <c r="E13" s="10" t="s">
        <v>23</v>
      </c>
    </row>
    <row r="14" spans="4:5" ht="15.75">
      <c r="D14" s="2"/>
      <c r="E14" s="10"/>
    </row>
    <row r="15" spans="4:5" ht="15.75">
      <c r="D15" s="2"/>
      <c r="E15" s="10"/>
    </row>
    <row r="16" spans="4:11" ht="15.75">
      <c r="D16" s="2"/>
      <c r="E16" s="10"/>
      <c r="G16" s="10"/>
      <c r="H16" s="10"/>
      <c r="I16" s="16"/>
      <c r="J16" s="16"/>
      <c r="K16" s="10"/>
    </row>
    <row r="17" spans="1:4" ht="12.75">
      <c r="A17" s="1" t="s">
        <v>5</v>
      </c>
      <c r="D17" s="2"/>
    </row>
    <row r="18" spans="1:5" ht="15.75">
      <c r="A18" s="14" t="s">
        <v>6</v>
      </c>
      <c r="B18" s="14" t="s">
        <v>1</v>
      </c>
      <c r="C18" s="14" t="s">
        <v>7</v>
      </c>
      <c r="D18" s="15" t="s">
        <v>8</v>
      </c>
      <c r="E18" s="14" t="s">
        <v>9</v>
      </c>
    </row>
    <row r="19" spans="1:5" ht="15.75">
      <c r="A19" s="13" t="s">
        <v>10</v>
      </c>
      <c r="B19" s="13" t="s">
        <v>11</v>
      </c>
      <c r="C19" s="13" t="s">
        <v>12</v>
      </c>
      <c r="D19" s="13" t="s">
        <v>13</v>
      </c>
      <c r="E19" s="13" t="s">
        <v>14</v>
      </c>
    </row>
    <row r="20" spans="1:5" ht="15.75">
      <c r="A20" s="5">
        <v>0</v>
      </c>
      <c r="B20" s="28">
        <f>(D6+D7+D8+D9)</f>
        <v>250600</v>
      </c>
      <c r="C20" s="28">
        <v>0</v>
      </c>
      <c r="D20" s="28">
        <v>0</v>
      </c>
      <c r="E20" s="28">
        <f>D20-C20-B20</f>
        <v>-250600</v>
      </c>
    </row>
    <row r="21" spans="1:5" ht="15.75">
      <c r="A21" s="5">
        <v>1</v>
      </c>
      <c r="B21" s="28"/>
      <c r="C21" s="28">
        <f>D10*1</f>
        <v>3600</v>
      </c>
      <c r="D21" s="28">
        <f>(D11+D12+D13)</f>
        <v>15287.039999999999</v>
      </c>
      <c r="E21" s="28">
        <f>D21-C21-B21</f>
        <v>11687.039999999999</v>
      </c>
    </row>
    <row r="22" spans="1:5" ht="15.75">
      <c r="A22" s="5">
        <v>2</v>
      </c>
      <c r="B22" s="28"/>
      <c r="C22" s="28">
        <f>C21</f>
        <v>3600</v>
      </c>
      <c r="D22" s="28">
        <f>D21</f>
        <v>15287.039999999999</v>
      </c>
      <c r="E22" s="28">
        <f>D22-C22-B22</f>
        <v>11687.039999999999</v>
      </c>
    </row>
    <row r="23" spans="1:5" ht="15.75">
      <c r="A23" s="5">
        <v>3</v>
      </c>
      <c r="B23" s="28"/>
      <c r="C23" s="28">
        <f>C21</f>
        <v>3600</v>
      </c>
      <c r="D23" s="28">
        <f>D21</f>
        <v>15287.039999999999</v>
      </c>
      <c r="E23" s="28">
        <f>D23-C23-B23</f>
        <v>11687.039999999999</v>
      </c>
    </row>
    <row r="24" spans="1:5" ht="15.75">
      <c r="A24" s="5">
        <v>4</v>
      </c>
      <c r="B24" s="28"/>
      <c r="C24" s="28">
        <f>C21</f>
        <v>3600</v>
      </c>
      <c r="D24" s="28">
        <f>D21</f>
        <v>15287.039999999999</v>
      </c>
      <c r="E24" s="28">
        <f>D24-C24-B24</f>
        <v>11687.039999999999</v>
      </c>
    </row>
    <row r="25" spans="1:5" ht="15.75">
      <c r="A25" s="17" t="s">
        <v>44</v>
      </c>
      <c r="B25" s="17"/>
      <c r="C25" s="17"/>
      <c r="D25" s="17"/>
      <c r="E25" s="28">
        <f>B20*0.25+B21*0.3</f>
        <v>62650</v>
      </c>
    </row>
    <row r="26" spans="1:5" ht="15.75">
      <c r="A26" s="17" t="s">
        <v>45</v>
      </c>
      <c r="B26" s="17"/>
      <c r="C26" s="17"/>
      <c r="D26" s="17"/>
      <c r="E26" s="12">
        <f>IRR(E20:E25,-10%)</f>
        <v>-0.18225039476910257</v>
      </c>
    </row>
    <row r="27" spans="1:3" ht="15.75">
      <c r="A27" s="10"/>
      <c r="B27" s="10"/>
      <c r="C27" s="10"/>
    </row>
    <row r="28" spans="1:3" ht="15.75">
      <c r="A28" s="1" t="s">
        <v>25</v>
      </c>
      <c r="B28" s="10"/>
      <c r="C28" s="10"/>
    </row>
    <row r="29" spans="1:5" ht="15.75">
      <c r="A29" s="11" t="s">
        <v>26</v>
      </c>
      <c r="B29" s="11" t="s">
        <v>27</v>
      </c>
      <c r="C29" s="11" t="s">
        <v>28</v>
      </c>
      <c r="D29" s="11" t="s">
        <v>29</v>
      </c>
      <c r="E29" s="11" t="s">
        <v>30</v>
      </c>
    </row>
    <row r="30" spans="1:5" ht="15.75">
      <c r="A30" s="21">
        <v>1</v>
      </c>
      <c r="B30" s="22" t="s">
        <v>31</v>
      </c>
      <c r="C30" s="23" t="s">
        <v>32</v>
      </c>
      <c r="D30" s="24" t="s">
        <v>33</v>
      </c>
      <c r="E30" s="25">
        <v>-0.1636</v>
      </c>
    </row>
    <row r="31" spans="1:5" ht="15.75">
      <c r="A31" s="21">
        <v>2</v>
      </c>
      <c r="B31" s="5" t="s">
        <v>31</v>
      </c>
      <c r="C31" s="21" t="s">
        <v>34</v>
      </c>
      <c r="D31" s="24" t="s">
        <v>33</v>
      </c>
      <c r="E31" s="6">
        <v>-0.1823</v>
      </c>
    </row>
    <row r="32" spans="1:5" ht="15.75">
      <c r="A32" s="21">
        <v>3</v>
      </c>
      <c r="B32" s="5" t="s">
        <v>31</v>
      </c>
      <c r="C32" s="21" t="s">
        <v>4</v>
      </c>
      <c r="D32" s="24" t="s">
        <v>33</v>
      </c>
      <c r="E32" s="6">
        <v>-0.2193</v>
      </c>
    </row>
    <row r="33" spans="1:5" ht="15.75">
      <c r="A33" s="21">
        <v>4</v>
      </c>
      <c r="B33" s="22" t="s">
        <v>35</v>
      </c>
      <c r="C33" s="23" t="s">
        <v>32</v>
      </c>
      <c r="D33" s="24" t="s">
        <v>33</v>
      </c>
      <c r="E33" s="25">
        <v>-0.1692</v>
      </c>
    </row>
    <row r="34" spans="1:5" ht="15.75">
      <c r="A34" s="21">
        <v>5</v>
      </c>
      <c r="B34" s="5" t="s">
        <v>35</v>
      </c>
      <c r="C34" s="21" t="s">
        <v>34</v>
      </c>
      <c r="D34" s="24" t="s">
        <v>33</v>
      </c>
      <c r="E34" s="6">
        <v>-0.1883</v>
      </c>
    </row>
    <row r="35" spans="1:5" ht="15.75">
      <c r="A35" s="21">
        <v>6</v>
      </c>
      <c r="B35" s="5" t="s">
        <v>35</v>
      </c>
      <c r="C35" s="21" t="s">
        <v>4</v>
      </c>
      <c r="D35" s="24" t="s">
        <v>33</v>
      </c>
      <c r="E35" s="6">
        <v>-0.2258</v>
      </c>
    </row>
    <row r="37" spans="1:4" ht="15.75">
      <c r="A37" s="26" t="s">
        <v>36</v>
      </c>
      <c r="B37" s="26"/>
      <c r="C37" s="26"/>
      <c r="D37" s="26"/>
    </row>
    <row r="38" spans="1:5" ht="15.75">
      <c r="A38" s="27" t="s">
        <v>37</v>
      </c>
      <c r="B38" s="27"/>
      <c r="C38" s="27"/>
      <c r="D38" s="27" t="s">
        <v>46</v>
      </c>
      <c r="E38" s="27"/>
    </row>
    <row r="39" spans="1:5" ht="15.75">
      <c r="A39" s="27" t="s">
        <v>38</v>
      </c>
      <c r="B39" s="27"/>
      <c r="C39" s="27"/>
      <c r="D39" s="27" t="s">
        <v>47</v>
      </c>
      <c r="E39" s="27"/>
    </row>
    <row r="40" spans="1:5" ht="15.75">
      <c r="A40" s="27" t="s">
        <v>48</v>
      </c>
      <c r="B40" s="27"/>
      <c r="C40" s="27"/>
      <c r="D40" s="27" t="s">
        <v>49</v>
      </c>
      <c r="E40" s="27"/>
    </row>
    <row r="44" spans="1:2" ht="12.75">
      <c r="A44" s="8"/>
      <c r="B44" s="8"/>
    </row>
    <row r="45" ht="12.75">
      <c r="A45" s="7"/>
    </row>
    <row r="46" ht="12.75">
      <c r="A46" s="2"/>
    </row>
    <row r="47" ht="12.75">
      <c r="A47" s="2"/>
    </row>
    <row r="51" spans="1:2" ht="12.75">
      <c r="A51" s="2"/>
      <c r="B51" s="9"/>
    </row>
    <row r="52" spans="1:2" ht="12.75">
      <c r="A52" s="2"/>
      <c r="B52" s="9"/>
    </row>
    <row r="53" spans="1:2" ht="12.75">
      <c r="A53" s="2"/>
      <c r="B53" s="9"/>
    </row>
  </sheetData>
  <mergeCells count="12">
    <mergeCell ref="A39:C39"/>
    <mergeCell ref="D39:E39"/>
    <mergeCell ref="A40:C40"/>
    <mergeCell ref="D40:E40"/>
    <mergeCell ref="A37:D37"/>
    <mergeCell ref="A38:C38"/>
    <mergeCell ref="D38:E38"/>
    <mergeCell ref="A25:D25"/>
    <mergeCell ref="A26:D26"/>
    <mergeCell ref="A1:E1"/>
    <mergeCell ref="A2:E2"/>
    <mergeCell ref="D5:E5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2"/>
  <headerFooter alignWithMargins="0">
    <oddHeader>&amp;R&amp;"Arial,Grassetto"&amp;12ANNEX 6
</oddHeader>
    <oddFooter>&amp;L&amp;8&amp;F/&amp;A]&amp;R&amp;8&amp;D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2006-02-13T07:43:51Z</cp:lastPrinted>
  <dcterms:created xsi:type="dcterms:W3CDTF">2005-07-05T13:47:48Z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