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onsumptiom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<sst xmlns="http://schemas.openxmlformats.org/spreadsheetml/2006/main" count="90" uniqueCount="28">
  <si>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>telephone</t>
  </si>
  <si>
    <t>fax</t>
  </si>
  <si>
    <t>memos</t>
  </si>
  <si>
    <t>internal courier</t>
  </si>
  <si>
    <t>external courier</t>
  </si>
  <si>
    <t>photocopies</t>
  </si>
  <si>
    <t>total</t>
  </si>
  <si>
    <t>Items</t>
  </si>
  <si>
    <t>quantity</t>
  </si>
  <si>
    <t>US$</t>
  </si>
  <si>
    <t>consumed</t>
  </si>
  <si>
    <t>per day</t>
  </si>
  <si>
    <t>1. Assumed distribution before Intranet</t>
  </si>
  <si>
    <t>per year</t>
  </si>
  <si>
    <t>%</t>
  </si>
  <si>
    <t xml:space="preserve">per year </t>
  </si>
  <si>
    <t xml:space="preserve"> %</t>
  </si>
  <si>
    <t>ESTIMATING INTERMEDIATE CONSUMPTION</t>
  </si>
  <si>
    <t>2. Potential distribution after intranet</t>
  </si>
  <si>
    <t xml:space="preserve">total </t>
  </si>
  <si>
    <t>unit cost</t>
  </si>
  <si>
    <t>US $</t>
  </si>
  <si>
    <t>3. Assumed expenses before Intranet</t>
  </si>
  <si>
    <t>4. Potential expenses after Intranet</t>
  </si>
  <si>
    <t>Savings</t>
  </si>
  <si>
    <t>Doctors</t>
  </si>
  <si>
    <t>Administrative people</t>
  </si>
  <si>
    <t>Nurses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</si>
</sst>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2" fontId="1" fillId="0" borderId="1" xfId="0" applyNumberFormat="1" applyFont="1" applyBorder="1" applyAlignment="1" quotePrefix="1">
      <alignment horizontal="right"/>
    </xf>
    <xf numFmtId="1" fontId="2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4.7109375" style="0" customWidth="1"/>
    <col min="2" max="3" width="9.7109375" style="0" customWidth="1"/>
    <col min="4" max="4" width="10.7109375" style="0" customWidth="1"/>
    <col min="5" max="6" width="9.7109375" style="0" customWidth="1"/>
    <col min="7" max="7" width="10.7109375" style="0" customWidth="1"/>
    <col min="8" max="9" width="9.7109375" style="0" customWidth="1"/>
    <col min="10" max="10" width="10.7109375" style="0" customWidth="1"/>
  </cols>
  <sheetData>
    <row r="1" spans="1:10" ht="19.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customHeight="1">
      <c r="A2" s="12"/>
      <c r="B2" s="6"/>
      <c r="C2" s="6"/>
      <c r="D2" s="6"/>
      <c r="E2" s="6"/>
      <c r="F2" s="6"/>
      <c r="G2" s="6"/>
      <c r="H2" s="6"/>
      <c r="I2" s="11"/>
      <c r="J2" s="6"/>
    </row>
    <row r="3" spans="1:2" ht="12.75">
      <c r="A3" s="5" t="s">
        <v>12</v>
      </c>
      <c r="B3" s="5"/>
    </row>
    <row r="4" spans="1:10" ht="15.75">
      <c r="A4" s="9" t="s">
        <v>7</v>
      </c>
      <c r="B4" s="17" t="s">
        <v>25</v>
      </c>
      <c r="C4" s="18"/>
      <c r="D4" s="19"/>
      <c r="E4" s="17" t="s">
        <v>26</v>
      </c>
      <c r="F4" s="18"/>
      <c r="G4" s="19"/>
      <c r="H4" s="17" t="s">
        <v>27</v>
      </c>
      <c r="I4" s="18"/>
      <c r="J4" s="19"/>
    </row>
    <row r="5" spans="1:10" ht="15.75">
      <c r="A5" s="8" t="s">
        <v>10</v>
      </c>
      <c r="B5" s="3" t="s">
        <v>11</v>
      </c>
      <c r="C5" s="3" t="s">
        <v>13</v>
      </c>
      <c r="D5" s="3" t="s">
        <v>14</v>
      </c>
      <c r="E5" s="3" t="s">
        <v>11</v>
      </c>
      <c r="F5" s="3" t="s">
        <v>15</v>
      </c>
      <c r="G5" s="3" t="s">
        <v>14</v>
      </c>
      <c r="H5" s="3" t="s">
        <v>11</v>
      </c>
      <c r="I5" s="3" t="s">
        <v>13</v>
      </c>
      <c r="J5" s="3" t="s">
        <v>16</v>
      </c>
    </row>
    <row r="6" spans="1:10" ht="15.75" customHeight="1">
      <c r="A6" s="1" t="s">
        <v>0</v>
      </c>
      <c r="B6" s="1">
        <v>8</v>
      </c>
      <c r="C6" s="1">
        <f aca="true" t="shared" si="0" ref="C6:C11">B6*6*4*12</f>
        <v>2304</v>
      </c>
      <c r="D6" s="4">
        <f aca="true" t="shared" si="1" ref="D6:D11">C6/$C$12</f>
        <v>0.5</v>
      </c>
      <c r="E6" s="10">
        <v>10</v>
      </c>
      <c r="F6" s="1">
        <f aca="true" t="shared" si="2" ref="F6:F11">E6*6*4*12</f>
        <v>2880</v>
      </c>
      <c r="G6" s="4">
        <f aca="true" t="shared" si="3" ref="G6:G11">F6/$F$12</f>
        <v>0.24390243902439024</v>
      </c>
      <c r="H6" s="10">
        <v>8</v>
      </c>
      <c r="I6" s="1">
        <f aca="true" t="shared" si="4" ref="I6:I11">H6*6*4*12</f>
        <v>2304</v>
      </c>
      <c r="J6" s="4">
        <f aca="true" t="shared" si="5" ref="J6:J11">I6/$I$12</f>
        <v>0.36363636363636365</v>
      </c>
    </row>
    <row r="7" spans="1:10" ht="15.75">
      <c r="A7" s="1" t="s">
        <v>1</v>
      </c>
      <c r="B7" s="1">
        <v>0</v>
      </c>
      <c r="C7" s="1">
        <f t="shared" si="0"/>
        <v>0</v>
      </c>
      <c r="D7" s="4">
        <f t="shared" si="1"/>
        <v>0</v>
      </c>
      <c r="E7" s="10">
        <v>2</v>
      </c>
      <c r="F7" s="1">
        <f t="shared" si="2"/>
        <v>576</v>
      </c>
      <c r="G7" s="4">
        <f t="shared" si="3"/>
        <v>0.04878048780487805</v>
      </c>
      <c r="H7" s="10">
        <v>0</v>
      </c>
      <c r="I7" s="1">
        <f t="shared" si="4"/>
        <v>0</v>
      </c>
      <c r="J7" s="4">
        <f t="shared" si="5"/>
        <v>0</v>
      </c>
    </row>
    <row r="8" spans="1:10" ht="15.75">
      <c r="A8" s="1" t="s">
        <v>2</v>
      </c>
      <c r="B8" s="1">
        <v>1</v>
      </c>
      <c r="C8" s="1">
        <f t="shared" si="0"/>
        <v>288</v>
      </c>
      <c r="D8" s="4">
        <f t="shared" si="1"/>
        <v>0.0625</v>
      </c>
      <c r="E8" s="10">
        <v>5</v>
      </c>
      <c r="F8" s="1">
        <f t="shared" si="2"/>
        <v>1440</v>
      </c>
      <c r="G8" s="4">
        <f t="shared" si="3"/>
        <v>0.12195121951219512</v>
      </c>
      <c r="H8" s="10">
        <v>0</v>
      </c>
      <c r="I8" s="1">
        <f t="shared" si="4"/>
        <v>0</v>
      </c>
      <c r="J8" s="4">
        <f t="shared" si="5"/>
        <v>0</v>
      </c>
    </row>
    <row r="9" spans="1:10" ht="15.75">
      <c r="A9" s="1" t="s">
        <v>3</v>
      </c>
      <c r="B9" s="1">
        <v>2</v>
      </c>
      <c r="C9" s="1">
        <f t="shared" si="0"/>
        <v>576</v>
      </c>
      <c r="D9" s="4">
        <f t="shared" si="1"/>
        <v>0.125</v>
      </c>
      <c r="E9" s="10">
        <v>9</v>
      </c>
      <c r="F9" s="1">
        <f t="shared" si="2"/>
        <v>2592</v>
      </c>
      <c r="G9" s="4">
        <f t="shared" si="3"/>
        <v>0.21951219512195122</v>
      </c>
      <c r="H9" s="10">
        <v>4</v>
      </c>
      <c r="I9" s="1">
        <f t="shared" si="4"/>
        <v>1152</v>
      </c>
      <c r="J9" s="4">
        <f t="shared" si="5"/>
        <v>0.18181818181818182</v>
      </c>
    </row>
    <row r="10" spans="1:10" ht="15.75">
      <c r="A10" s="1" t="s">
        <v>4</v>
      </c>
      <c r="B10" s="1">
        <v>0</v>
      </c>
      <c r="C10" s="1">
        <f t="shared" si="0"/>
        <v>0</v>
      </c>
      <c r="D10" s="4">
        <f t="shared" si="1"/>
        <v>0</v>
      </c>
      <c r="E10" s="10">
        <v>5</v>
      </c>
      <c r="F10" s="1">
        <f t="shared" si="2"/>
        <v>1440</v>
      </c>
      <c r="G10" s="4">
        <f t="shared" si="3"/>
        <v>0.12195121951219512</v>
      </c>
      <c r="H10" s="10">
        <v>0</v>
      </c>
      <c r="I10" s="1">
        <f t="shared" si="4"/>
        <v>0</v>
      </c>
      <c r="J10" s="4">
        <f t="shared" si="5"/>
        <v>0</v>
      </c>
    </row>
    <row r="11" spans="1:10" ht="15.75">
      <c r="A11" s="1" t="s">
        <v>5</v>
      </c>
      <c r="B11" s="1">
        <v>5</v>
      </c>
      <c r="C11" s="1">
        <f t="shared" si="0"/>
        <v>1440</v>
      </c>
      <c r="D11" s="4">
        <f t="shared" si="1"/>
        <v>0.3125</v>
      </c>
      <c r="E11" s="10">
        <v>10</v>
      </c>
      <c r="F11" s="1">
        <f t="shared" si="2"/>
        <v>2880</v>
      </c>
      <c r="G11" s="4">
        <f t="shared" si="3"/>
        <v>0.24390243902439024</v>
      </c>
      <c r="H11" s="10">
        <v>10</v>
      </c>
      <c r="I11" s="1">
        <f t="shared" si="4"/>
        <v>2880</v>
      </c>
      <c r="J11" s="4">
        <f t="shared" si="5"/>
        <v>0.45454545454545453</v>
      </c>
    </row>
    <row r="12" spans="1:10" ht="15.75">
      <c r="A12" s="13" t="s">
        <v>19</v>
      </c>
      <c r="B12" s="16">
        <f aca="true" t="shared" si="6" ref="B12:J12">SUM(B6:B11)</f>
        <v>16</v>
      </c>
      <c r="C12" s="1">
        <f t="shared" si="6"/>
        <v>4608</v>
      </c>
      <c r="D12" s="4">
        <f t="shared" si="6"/>
        <v>1</v>
      </c>
      <c r="E12" s="10">
        <f t="shared" si="6"/>
        <v>41</v>
      </c>
      <c r="F12" s="1">
        <f t="shared" si="6"/>
        <v>11808</v>
      </c>
      <c r="G12" s="4">
        <f t="shared" si="6"/>
        <v>1</v>
      </c>
      <c r="H12" s="10">
        <f t="shared" si="6"/>
        <v>22</v>
      </c>
      <c r="I12" s="1">
        <f t="shared" si="6"/>
        <v>6336</v>
      </c>
      <c r="J12" s="4">
        <f t="shared" si="6"/>
        <v>1</v>
      </c>
    </row>
    <row r="14" spans="1:2" ht="12.75">
      <c r="A14" s="5" t="s">
        <v>18</v>
      </c>
      <c r="B14" s="5"/>
    </row>
    <row r="15" spans="1:10" ht="15.75">
      <c r="A15" s="9" t="s">
        <v>7</v>
      </c>
      <c r="B15" s="17" t="s">
        <v>25</v>
      </c>
      <c r="C15" s="18"/>
      <c r="D15" s="19"/>
      <c r="E15" s="17" t="s">
        <v>26</v>
      </c>
      <c r="F15" s="18"/>
      <c r="G15" s="19"/>
      <c r="H15" s="17" t="s">
        <v>27</v>
      </c>
      <c r="I15" s="18"/>
      <c r="J15" s="19"/>
    </row>
    <row r="16" spans="1:10" ht="15.75">
      <c r="A16" s="8" t="s">
        <v>10</v>
      </c>
      <c r="B16" s="3" t="s">
        <v>11</v>
      </c>
      <c r="C16" s="3" t="s">
        <v>13</v>
      </c>
      <c r="D16" s="3" t="s">
        <v>14</v>
      </c>
      <c r="E16" s="3" t="s">
        <v>11</v>
      </c>
      <c r="F16" s="3" t="s">
        <v>13</v>
      </c>
      <c r="G16" s="3" t="s">
        <v>14</v>
      </c>
      <c r="H16" s="3" t="s">
        <v>11</v>
      </c>
      <c r="I16" s="3" t="s">
        <v>13</v>
      </c>
      <c r="J16" s="3" t="s">
        <v>14</v>
      </c>
    </row>
    <row r="17" spans="1:10" ht="15.75">
      <c r="A17" s="1" t="s">
        <v>0</v>
      </c>
      <c r="B17" s="1">
        <v>7</v>
      </c>
      <c r="C17" s="1">
        <f aca="true" t="shared" si="7" ref="C17:C22">B17*6*4*12</f>
        <v>2016</v>
      </c>
      <c r="D17" s="4">
        <f aca="true" t="shared" si="8" ref="D17:D22">C17/$C$12</f>
        <v>0.4375</v>
      </c>
      <c r="E17" s="10">
        <v>9</v>
      </c>
      <c r="F17" s="1">
        <f aca="true" t="shared" si="9" ref="F17:F22">E17*6*4*12</f>
        <v>2592</v>
      </c>
      <c r="G17" s="4">
        <f aca="true" t="shared" si="10" ref="G17:G22">F17/$F$12</f>
        <v>0.21951219512195122</v>
      </c>
      <c r="H17" s="10">
        <v>8</v>
      </c>
      <c r="I17" s="1">
        <f aca="true" t="shared" si="11" ref="I17:I22">H17*6*4*12</f>
        <v>2304</v>
      </c>
      <c r="J17" s="4">
        <f aca="true" t="shared" si="12" ref="J17:J22">I17/$I$12</f>
        <v>0.36363636363636365</v>
      </c>
    </row>
    <row r="18" spans="1:10" ht="15.75">
      <c r="A18" s="1" t="s">
        <v>1</v>
      </c>
      <c r="B18" s="1">
        <v>0</v>
      </c>
      <c r="C18" s="1">
        <f t="shared" si="7"/>
        <v>0</v>
      </c>
      <c r="D18" s="4">
        <f t="shared" si="8"/>
        <v>0</v>
      </c>
      <c r="E18" s="10">
        <v>2</v>
      </c>
      <c r="F18" s="1">
        <f t="shared" si="9"/>
        <v>576</v>
      </c>
      <c r="G18" s="4">
        <f t="shared" si="10"/>
        <v>0.04878048780487805</v>
      </c>
      <c r="H18" s="10">
        <v>0</v>
      </c>
      <c r="I18" s="1">
        <f t="shared" si="11"/>
        <v>0</v>
      </c>
      <c r="J18" s="4">
        <f t="shared" si="12"/>
        <v>0</v>
      </c>
    </row>
    <row r="19" spans="1:10" ht="15.75">
      <c r="A19" s="1" t="s">
        <v>2</v>
      </c>
      <c r="B19" s="1">
        <v>1</v>
      </c>
      <c r="C19" s="1">
        <f t="shared" si="7"/>
        <v>288</v>
      </c>
      <c r="D19" s="4">
        <f t="shared" si="8"/>
        <v>0.0625</v>
      </c>
      <c r="E19" s="10">
        <v>5</v>
      </c>
      <c r="F19" s="1">
        <f t="shared" si="9"/>
        <v>1440</v>
      </c>
      <c r="G19" s="4">
        <f t="shared" si="10"/>
        <v>0.12195121951219512</v>
      </c>
      <c r="H19" s="10">
        <v>0</v>
      </c>
      <c r="I19" s="1">
        <f t="shared" si="11"/>
        <v>0</v>
      </c>
      <c r="J19" s="4">
        <f t="shared" si="12"/>
        <v>0</v>
      </c>
    </row>
    <row r="20" spans="1:10" ht="15.75">
      <c r="A20" s="1" t="s">
        <v>3</v>
      </c>
      <c r="B20" s="1">
        <v>2</v>
      </c>
      <c r="C20" s="1">
        <f t="shared" si="7"/>
        <v>576</v>
      </c>
      <c r="D20" s="4">
        <f t="shared" si="8"/>
        <v>0.125</v>
      </c>
      <c r="E20" s="10">
        <v>8</v>
      </c>
      <c r="F20" s="1">
        <f t="shared" si="9"/>
        <v>2304</v>
      </c>
      <c r="G20" s="4">
        <f t="shared" si="10"/>
        <v>0.1951219512195122</v>
      </c>
      <c r="H20" s="10">
        <v>3</v>
      </c>
      <c r="I20" s="1">
        <f t="shared" si="11"/>
        <v>864</v>
      </c>
      <c r="J20" s="4">
        <f t="shared" si="12"/>
        <v>0.13636363636363635</v>
      </c>
    </row>
    <row r="21" spans="1:10" ht="15.75">
      <c r="A21" s="1" t="s">
        <v>4</v>
      </c>
      <c r="B21" s="1">
        <v>0</v>
      </c>
      <c r="C21" s="1">
        <f t="shared" si="7"/>
        <v>0</v>
      </c>
      <c r="D21" s="4">
        <f t="shared" si="8"/>
        <v>0</v>
      </c>
      <c r="E21" s="10">
        <v>5</v>
      </c>
      <c r="F21" s="1">
        <f t="shared" si="9"/>
        <v>1440</v>
      </c>
      <c r="G21" s="4">
        <f t="shared" si="10"/>
        <v>0.12195121951219512</v>
      </c>
      <c r="H21" s="10">
        <v>0</v>
      </c>
      <c r="I21" s="1">
        <f t="shared" si="11"/>
        <v>0</v>
      </c>
      <c r="J21" s="4">
        <f t="shared" si="12"/>
        <v>0</v>
      </c>
    </row>
    <row r="22" spans="1:10" ht="15.75">
      <c r="A22" s="1" t="s">
        <v>5</v>
      </c>
      <c r="B22" s="1">
        <v>5</v>
      </c>
      <c r="C22" s="1">
        <f t="shared" si="7"/>
        <v>1440</v>
      </c>
      <c r="D22" s="4">
        <f t="shared" si="8"/>
        <v>0.3125</v>
      </c>
      <c r="E22" s="10">
        <v>8</v>
      </c>
      <c r="F22" s="1">
        <f t="shared" si="9"/>
        <v>2304</v>
      </c>
      <c r="G22" s="4">
        <f t="shared" si="10"/>
        <v>0.1951219512195122</v>
      </c>
      <c r="H22" s="10">
        <v>9</v>
      </c>
      <c r="I22" s="1">
        <f t="shared" si="11"/>
        <v>2592</v>
      </c>
      <c r="J22" s="4">
        <f t="shared" si="12"/>
        <v>0.4090909090909091</v>
      </c>
    </row>
    <row r="23" spans="1:10" ht="15.75">
      <c r="A23" s="2" t="s">
        <v>6</v>
      </c>
      <c r="B23" s="1">
        <f aca="true" t="shared" si="13" ref="B23:J23">SUM(B17:B22)</f>
        <v>15</v>
      </c>
      <c r="C23" s="1">
        <f t="shared" si="13"/>
        <v>4320</v>
      </c>
      <c r="D23" s="4">
        <f t="shared" si="13"/>
        <v>0.9375</v>
      </c>
      <c r="E23" s="10">
        <f t="shared" si="13"/>
        <v>37</v>
      </c>
      <c r="F23" s="1">
        <f t="shared" si="13"/>
        <v>10656</v>
      </c>
      <c r="G23" s="4">
        <f t="shared" si="13"/>
        <v>0.902439024390244</v>
      </c>
      <c r="H23" s="10">
        <f t="shared" si="13"/>
        <v>20</v>
      </c>
      <c r="I23" s="1">
        <f t="shared" si="13"/>
        <v>5760</v>
      </c>
      <c r="J23" s="4">
        <f t="shared" si="13"/>
        <v>0.9090909090909092</v>
      </c>
    </row>
    <row r="25" spans="1:2" ht="12.75">
      <c r="A25" s="5" t="s">
        <v>22</v>
      </c>
      <c r="B25" s="5"/>
    </row>
    <row r="26" spans="1:10" ht="15.75">
      <c r="A26" s="9" t="s">
        <v>7</v>
      </c>
      <c r="B26" s="17" t="s">
        <v>25</v>
      </c>
      <c r="C26" s="18"/>
      <c r="D26" s="19"/>
      <c r="E26" s="17" t="s">
        <v>26</v>
      </c>
      <c r="F26" s="18"/>
      <c r="G26" s="19"/>
      <c r="H26" s="17" t="s">
        <v>27</v>
      </c>
      <c r="I26" s="18"/>
      <c r="J26" s="19"/>
    </row>
    <row r="27" spans="1:10" ht="15.75">
      <c r="A27" s="8" t="s">
        <v>10</v>
      </c>
      <c r="B27" s="8" t="s">
        <v>8</v>
      </c>
      <c r="C27" s="8" t="s">
        <v>20</v>
      </c>
      <c r="D27" s="8" t="s">
        <v>9</v>
      </c>
      <c r="E27" s="3" t="s">
        <v>8</v>
      </c>
      <c r="F27" s="3" t="s">
        <v>20</v>
      </c>
      <c r="G27" s="3" t="s">
        <v>21</v>
      </c>
      <c r="H27" s="3" t="s">
        <v>8</v>
      </c>
      <c r="I27" s="3" t="s">
        <v>20</v>
      </c>
      <c r="J27" s="3" t="s">
        <v>9</v>
      </c>
    </row>
    <row r="28" spans="1:10" ht="15.75">
      <c r="A28" s="1" t="s">
        <v>0</v>
      </c>
      <c r="B28" s="1">
        <f aca="true" t="shared" si="14" ref="B28:B33">B6*6*4*12</f>
        <v>2304</v>
      </c>
      <c r="C28" s="7">
        <v>0.17</v>
      </c>
      <c r="D28" s="7">
        <f aca="true" t="shared" si="15" ref="D28:D33">B28*C28</f>
        <v>391.68</v>
      </c>
      <c r="E28" s="1">
        <f aca="true" t="shared" si="16" ref="E28:E33">E6*6*4*12</f>
        <v>2880</v>
      </c>
      <c r="F28" s="7">
        <v>0.17</v>
      </c>
      <c r="G28" s="7">
        <f aca="true" t="shared" si="17" ref="G28:G33">E28*F28</f>
        <v>489.6</v>
      </c>
      <c r="H28" s="1">
        <f aca="true" t="shared" si="18" ref="H28:H33">H6*6*4*12</f>
        <v>2304</v>
      </c>
      <c r="I28" s="7">
        <v>0.17</v>
      </c>
      <c r="J28" s="7">
        <f aca="true" t="shared" si="19" ref="J28:J33">H28*I28</f>
        <v>391.68</v>
      </c>
    </row>
    <row r="29" spans="1:10" ht="15.75">
      <c r="A29" s="1" t="s">
        <v>1</v>
      </c>
      <c r="B29" s="1">
        <f t="shared" si="14"/>
        <v>0</v>
      </c>
      <c r="C29" s="7">
        <v>0.17</v>
      </c>
      <c r="D29" s="7">
        <f t="shared" si="15"/>
        <v>0</v>
      </c>
      <c r="E29" s="1">
        <f t="shared" si="16"/>
        <v>576</v>
      </c>
      <c r="F29" s="7">
        <v>0.17</v>
      </c>
      <c r="G29" s="7">
        <f t="shared" si="17"/>
        <v>97.92</v>
      </c>
      <c r="H29" s="1">
        <f t="shared" si="18"/>
        <v>0</v>
      </c>
      <c r="I29" s="7">
        <v>0.17</v>
      </c>
      <c r="J29" s="7">
        <f t="shared" si="19"/>
        <v>0</v>
      </c>
    </row>
    <row r="30" spans="1:10" ht="15.75">
      <c r="A30" s="1" t="s">
        <v>2</v>
      </c>
      <c r="B30" s="1">
        <f t="shared" si="14"/>
        <v>288</v>
      </c>
      <c r="C30" s="7">
        <v>0.09</v>
      </c>
      <c r="D30" s="7">
        <f t="shared" si="15"/>
        <v>25.919999999999998</v>
      </c>
      <c r="E30" s="1">
        <f t="shared" si="16"/>
        <v>1440</v>
      </c>
      <c r="F30" s="7">
        <v>0.09</v>
      </c>
      <c r="G30" s="7">
        <f t="shared" si="17"/>
        <v>129.6</v>
      </c>
      <c r="H30" s="1">
        <f t="shared" si="18"/>
        <v>0</v>
      </c>
      <c r="I30" s="7">
        <v>0.09</v>
      </c>
      <c r="J30" s="7">
        <f t="shared" si="19"/>
        <v>0</v>
      </c>
    </row>
    <row r="31" spans="1:10" ht="15.75">
      <c r="A31" s="1" t="s">
        <v>3</v>
      </c>
      <c r="B31" s="1">
        <f t="shared" si="14"/>
        <v>576</v>
      </c>
      <c r="C31" s="7">
        <v>0.1</v>
      </c>
      <c r="D31" s="7">
        <f t="shared" si="15"/>
        <v>57.6</v>
      </c>
      <c r="E31" s="1">
        <f t="shared" si="16"/>
        <v>2592</v>
      </c>
      <c r="F31" s="7">
        <v>0.1</v>
      </c>
      <c r="G31" s="7">
        <f t="shared" si="17"/>
        <v>259.2</v>
      </c>
      <c r="H31" s="1">
        <f t="shared" si="18"/>
        <v>1152</v>
      </c>
      <c r="I31" s="7">
        <v>0.1</v>
      </c>
      <c r="J31" s="7">
        <f t="shared" si="19"/>
        <v>115.2</v>
      </c>
    </row>
    <row r="32" spans="1:10" ht="15.75">
      <c r="A32" s="1" t="s">
        <v>4</v>
      </c>
      <c r="B32" s="1">
        <f t="shared" si="14"/>
        <v>0</v>
      </c>
      <c r="C32" s="7">
        <v>0.7</v>
      </c>
      <c r="D32" s="7">
        <f t="shared" si="15"/>
        <v>0</v>
      </c>
      <c r="E32" s="1">
        <f t="shared" si="16"/>
        <v>1440</v>
      </c>
      <c r="F32" s="7">
        <v>0.7</v>
      </c>
      <c r="G32" s="7">
        <f t="shared" si="17"/>
        <v>1007.9999999999999</v>
      </c>
      <c r="H32" s="1">
        <f t="shared" si="18"/>
        <v>0</v>
      </c>
      <c r="I32" s="7">
        <v>0.7</v>
      </c>
      <c r="J32" s="7">
        <f t="shared" si="19"/>
        <v>0</v>
      </c>
    </row>
    <row r="33" spans="1:10" ht="15.75">
      <c r="A33" s="1" t="s">
        <v>5</v>
      </c>
      <c r="B33" s="1">
        <f t="shared" si="14"/>
        <v>1440</v>
      </c>
      <c r="C33" s="7">
        <v>0.07</v>
      </c>
      <c r="D33" s="7">
        <f t="shared" si="15"/>
        <v>100.80000000000001</v>
      </c>
      <c r="E33" s="1">
        <f t="shared" si="16"/>
        <v>2880</v>
      </c>
      <c r="F33" s="7">
        <v>0.07</v>
      </c>
      <c r="G33" s="7">
        <f t="shared" si="17"/>
        <v>201.60000000000002</v>
      </c>
      <c r="H33" s="1">
        <f t="shared" si="18"/>
        <v>2880</v>
      </c>
      <c r="I33" s="7">
        <v>0.07</v>
      </c>
      <c r="J33" s="7">
        <f t="shared" si="19"/>
        <v>201.60000000000002</v>
      </c>
    </row>
    <row r="34" spans="1:10" ht="15.75">
      <c r="A34" s="2" t="s">
        <v>6</v>
      </c>
      <c r="B34" s="1">
        <f>SUM(B28:B33)</f>
        <v>4608</v>
      </c>
      <c r="C34" s="1"/>
      <c r="D34" s="7">
        <f>SUM(D28:D33)</f>
        <v>576</v>
      </c>
      <c r="E34" s="10">
        <f>SUM(E28:E33)</f>
        <v>11808</v>
      </c>
      <c r="F34" s="1"/>
      <c r="G34" s="7">
        <f>SUM(G28:G33)</f>
        <v>2185.9199999999996</v>
      </c>
      <c r="H34" s="10">
        <f>SUM(H28:H33)</f>
        <v>6336</v>
      </c>
      <c r="I34" s="1"/>
      <c r="J34" s="7">
        <f>SUM(J28:J33)</f>
        <v>708.48</v>
      </c>
    </row>
    <row r="36" spans="1:2" ht="12.75">
      <c r="A36" s="5" t="s">
        <v>23</v>
      </c>
      <c r="B36" s="5"/>
    </row>
    <row r="37" spans="1:10" ht="15.75">
      <c r="A37" s="9" t="s">
        <v>7</v>
      </c>
      <c r="B37" s="17" t="s">
        <v>25</v>
      </c>
      <c r="C37" s="18"/>
      <c r="D37" s="19"/>
      <c r="E37" s="17" t="s">
        <v>26</v>
      </c>
      <c r="F37" s="18"/>
      <c r="G37" s="19"/>
      <c r="H37" s="17" t="s">
        <v>27</v>
      </c>
      <c r="I37" s="18"/>
      <c r="J37" s="19"/>
    </row>
    <row r="38" spans="1:10" ht="15.75">
      <c r="A38" s="8" t="s">
        <v>10</v>
      </c>
      <c r="B38" s="8" t="s">
        <v>8</v>
      </c>
      <c r="C38" s="8" t="s">
        <v>20</v>
      </c>
      <c r="D38" s="8" t="s">
        <v>9</v>
      </c>
      <c r="E38" s="3" t="s">
        <v>8</v>
      </c>
      <c r="F38" s="3" t="s">
        <v>20</v>
      </c>
      <c r="G38" s="3" t="s">
        <v>9</v>
      </c>
      <c r="H38" s="3" t="s">
        <v>8</v>
      </c>
      <c r="I38" s="3" t="s">
        <v>20</v>
      </c>
      <c r="J38" s="3" t="s">
        <v>9</v>
      </c>
    </row>
    <row r="39" spans="1:10" ht="15.75">
      <c r="A39" s="1" t="s">
        <v>0</v>
      </c>
      <c r="B39" s="1">
        <f aca="true" t="shared" si="20" ref="B39:B44">B17*6*4*12</f>
        <v>2016</v>
      </c>
      <c r="C39" s="7">
        <v>0.17</v>
      </c>
      <c r="D39" s="7">
        <f aca="true" t="shared" si="21" ref="D39:D44">B39*C39</f>
        <v>342.72</v>
      </c>
      <c r="E39" s="1">
        <f aca="true" t="shared" si="22" ref="E39:E44">E17*6*4*12</f>
        <v>2592</v>
      </c>
      <c r="F39" s="7">
        <v>0.17</v>
      </c>
      <c r="G39" s="7">
        <f aca="true" t="shared" si="23" ref="G39:G44">E39*F39</f>
        <v>440.64000000000004</v>
      </c>
      <c r="H39" s="1">
        <f aca="true" t="shared" si="24" ref="H39:H44">H17*6*4*12</f>
        <v>2304</v>
      </c>
      <c r="I39" s="7">
        <v>0.17</v>
      </c>
      <c r="J39" s="7">
        <f aca="true" t="shared" si="25" ref="J39:J44">H39*I39</f>
        <v>391.68</v>
      </c>
    </row>
    <row r="40" spans="1:10" ht="15.75">
      <c r="A40" s="1" t="s">
        <v>1</v>
      </c>
      <c r="B40" s="1">
        <f t="shared" si="20"/>
        <v>0</v>
      </c>
      <c r="C40" s="7">
        <v>0.17</v>
      </c>
      <c r="D40" s="7">
        <f t="shared" si="21"/>
        <v>0</v>
      </c>
      <c r="E40" s="1">
        <f t="shared" si="22"/>
        <v>576</v>
      </c>
      <c r="F40" s="7">
        <v>0.17</v>
      </c>
      <c r="G40" s="7">
        <f t="shared" si="23"/>
        <v>97.92</v>
      </c>
      <c r="H40" s="1">
        <f t="shared" si="24"/>
        <v>0</v>
      </c>
      <c r="I40" s="7">
        <v>0.17</v>
      </c>
      <c r="J40" s="7">
        <f t="shared" si="25"/>
        <v>0</v>
      </c>
    </row>
    <row r="41" spans="1:10" ht="15.75">
      <c r="A41" s="1" t="s">
        <v>2</v>
      </c>
      <c r="B41" s="1">
        <f t="shared" si="20"/>
        <v>288</v>
      </c>
      <c r="C41" s="7">
        <v>0.09</v>
      </c>
      <c r="D41" s="7">
        <f t="shared" si="21"/>
        <v>25.919999999999998</v>
      </c>
      <c r="E41" s="1">
        <f t="shared" si="22"/>
        <v>1440</v>
      </c>
      <c r="F41" s="7">
        <v>0.09</v>
      </c>
      <c r="G41" s="7">
        <f t="shared" si="23"/>
        <v>129.6</v>
      </c>
      <c r="H41" s="1">
        <f t="shared" si="24"/>
        <v>0</v>
      </c>
      <c r="I41" s="7">
        <v>0.09</v>
      </c>
      <c r="J41" s="7">
        <f t="shared" si="25"/>
        <v>0</v>
      </c>
    </row>
    <row r="42" spans="1:10" ht="15.75">
      <c r="A42" s="1" t="s">
        <v>3</v>
      </c>
      <c r="B42" s="1">
        <f t="shared" si="20"/>
        <v>576</v>
      </c>
      <c r="C42" s="7">
        <v>0.1</v>
      </c>
      <c r="D42" s="7">
        <f t="shared" si="21"/>
        <v>57.6</v>
      </c>
      <c r="E42" s="1">
        <f t="shared" si="22"/>
        <v>2304</v>
      </c>
      <c r="F42" s="7">
        <v>0.1</v>
      </c>
      <c r="G42" s="7">
        <f t="shared" si="23"/>
        <v>230.4</v>
      </c>
      <c r="H42" s="1">
        <f t="shared" si="24"/>
        <v>864</v>
      </c>
      <c r="I42" s="7">
        <v>0.1</v>
      </c>
      <c r="J42" s="7">
        <f t="shared" si="25"/>
        <v>86.4</v>
      </c>
    </row>
    <row r="43" spans="1:10" ht="15.75">
      <c r="A43" s="1" t="s">
        <v>4</v>
      </c>
      <c r="B43" s="1">
        <f t="shared" si="20"/>
        <v>0</v>
      </c>
      <c r="C43" s="14">
        <v>0.7</v>
      </c>
      <c r="D43" s="7">
        <f t="shared" si="21"/>
        <v>0</v>
      </c>
      <c r="E43" s="1">
        <f t="shared" si="22"/>
        <v>1440</v>
      </c>
      <c r="F43" s="14">
        <v>0.7</v>
      </c>
      <c r="G43" s="7">
        <f t="shared" si="23"/>
        <v>1007.9999999999999</v>
      </c>
      <c r="H43" s="1">
        <f t="shared" si="24"/>
        <v>0</v>
      </c>
      <c r="I43" s="14">
        <v>0.7</v>
      </c>
      <c r="J43" s="7">
        <f t="shared" si="25"/>
        <v>0</v>
      </c>
    </row>
    <row r="44" spans="1:10" ht="15.75">
      <c r="A44" s="1" t="s">
        <v>5</v>
      </c>
      <c r="B44" s="1">
        <f t="shared" si="20"/>
        <v>1440</v>
      </c>
      <c r="C44" s="7">
        <v>0.07</v>
      </c>
      <c r="D44" s="7">
        <f t="shared" si="21"/>
        <v>100.80000000000001</v>
      </c>
      <c r="E44" s="1">
        <f t="shared" si="22"/>
        <v>2304</v>
      </c>
      <c r="F44" s="7">
        <v>0.07</v>
      </c>
      <c r="G44" s="7">
        <f t="shared" si="23"/>
        <v>161.28000000000003</v>
      </c>
      <c r="H44" s="1">
        <f t="shared" si="24"/>
        <v>2592</v>
      </c>
      <c r="I44" s="7">
        <v>0.07</v>
      </c>
      <c r="J44" s="7">
        <f t="shared" si="25"/>
        <v>181.44000000000003</v>
      </c>
    </row>
    <row r="45" spans="1:10" ht="15.75">
      <c r="A45" s="2" t="s">
        <v>6</v>
      </c>
      <c r="B45" s="1">
        <f>SUM(B39:B44)</f>
        <v>4320</v>
      </c>
      <c r="C45" s="1"/>
      <c r="D45" s="7">
        <f>SUM(D39:D44)</f>
        <v>527.0400000000001</v>
      </c>
      <c r="E45" s="10">
        <f>SUM(E39:E44)</f>
        <v>10656</v>
      </c>
      <c r="F45" s="1"/>
      <c r="G45" s="7">
        <f>SUM(G39:G44)</f>
        <v>2067.84</v>
      </c>
      <c r="H45" s="10">
        <f>SUM(H39:H44)</f>
        <v>5760</v>
      </c>
      <c r="I45" s="1"/>
      <c r="J45" s="7">
        <f>SUM(J39:J44)</f>
        <v>659.5200000000001</v>
      </c>
    </row>
    <row r="46" spans="1:10" ht="15.75">
      <c r="A46" s="2" t="s">
        <v>24</v>
      </c>
      <c r="B46" s="2">
        <f>B34-B45</f>
        <v>288</v>
      </c>
      <c r="C46" s="1"/>
      <c r="D46" s="2">
        <f>D34-D45</f>
        <v>48.95999999999992</v>
      </c>
      <c r="E46" s="15">
        <f>E34-E45</f>
        <v>1152</v>
      </c>
      <c r="F46" s="1"/>
      <c r="G46" s="2">
        <f>G34-G45</f>
        <v>118.07999999999947</v>
      </c>
      <c r="H46" s="15">
        <f>H34-H45</f>
        <v>576</v>
      </c>
      <c r="I46" s="1"/>
      <c r="J46" s="2">
        <f>J34-J45</f>
        <v>48.95999999999992</v>
      </c>
    </row>
  </sheetData>
  <mergeCells count="13">
    <mergeCell ref="B15:D15"/>
    <mergeCell ref="E15:G15"/>
    <mergeCell ref="H15:J15"/>
    <mergeCell ref="A1:J1"/>
    <mergeCell ref="B4:D4"/>
    <mergeCell ref="E4:G4"/>
    <mergeCell ref="H4:J4"/>
    <mergeCell ref="B26:D26"/>
    <mergeCell ref="E26:G26"/>
    <mergeCell ref="H26:J26"/>
    <mergeCell ref="B37:D37"/>
    <mergeCell ref="E37:G37"/>
    <mergeCell ref="H37:J37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scale="78" r:id="rId1"/>
  <headerFooter alignWithMargins="0">
    <oddHeader>&amp;R&amp;"Arial,Grassetto"&amp;12ANNEX 2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2005-12-19T18:47:42Z</cp:lastPrinted>
  <dcterms:created xsi:type="dcterms:W3CDTF">2005-12-06T09:34:31Z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