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return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<sst xmlns="http://schemas.openxmlformats.org/spreadsheetml/2006/main" count="70" uniqueCount="52">
  <si>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Social and economic feasibility of the project</t>
  </si>
  <si>
    <t>1. Main input data for IRR calculation</t>
  </si>
  <si>
    <t>Investment</t>
  </si>
  <si>
    <t>Central Unit</t>
  </si>
  <si>
    <t>Operating cost</t>
  </si>
  <si>
    <t>Benefit Staff</t>
  </si>
  <si>
    <t>Study period</t>
  </si>
  <si>
    <t>Annual</t>
  </si>
  <si>
    <t>Expected</t>
  </si>
  <si>
    <t>Cash</t>
  </si>
  <si>
    <t>in years</t>
  </si>
  <si>
    <t>one system</t>
  </si>
  <si>
    <t>expenses</t>
  </si>
  <si>
    <t>benefits</t>
  </si>
  <si>
    <t>Flow</t>
  </si>
  <si>
    <t>Benefits teachers</t>
  </si>
  <si>
    <t>Benefit students</t>
  </si>
  <si>
    <t>2. Calculation of Internal Rate of Return (IRR)</t>
  </si>
  <si>
    <t>FINAL ESTIMATE OF ECONOMIC FEASIBILITY</t>
  </si>
  <si>
    <t>Network Wi-Fi</t>
  </si>
  <si>
    <t>Terminal PC</t>
  </si>
  <si>
    <t>system</t>
  </si>
  <si>
    <t>US$</t>
  </si>
  <si>
    <t>US$/year</t>
  </si>
  <si>
    <t>3. Analysis of possible alternative moves</t>
  </si>
  <si>
    <t>strategies</t>
  </si>
  <si>
    <t>capital</t>
  </si>
  <si>
    <t>operating</t>
  </si>
  <si>
    <t>benefit</t>
  </si>
  <si>
    <t>IRR</t>
  </si>
  <si>
    <t>100% at year 0</t>
  </si>
  <si>
    <t>consumption</t>
  </si>
  <si>
    <t>2 people</t>
  </si>
  <si>
    <t>6 people</t>
  </si>
  <si>
    <t>100% in 2 years</t>
  </si>
  <si>
    <t>4. Final IRR when intermediate consumption increases</t>
  </si>
  <si>
    <t>intermediate consumption increases by 20%</t>
  </si>
  <si>
    <t>intermediate consumption increases by 40%</t>
  </si>
  <si>
    <t>Description</t>
  </si>
  <si>
    <t>unit</t>
  </si>
  <si>
    <t>quantity</t>
  </si>
  <si>
    <t>total cost</t>
  </si>
  <si>
    <t>external rent</t>
  </si>
  <si>
    <t>N</t>
  </si>
  <si>
    <t>4200xN</t>
  </si>
  <si>
    <t>4 people</t>
  </si>
  <si>
    <t>IRR = -12,13%</t>
  </si>
  <si>
    <t>IRR = + 0,45%</t>
  </si>
  <si>
    <t>intermediate consumption increases by 120%</t>
  </si>
  <si>
    <t>Residual value of equipment at the end of study period</t>
  </si>
  <si>
    <t>Internal Rate of Return of the project over the study period</t>
  </si>
  <si>
    <t>IRR = -  9,30%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</si>
</sst>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000000%"/>
    <numFmt numFmtId="166" formatCode="0.00000%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Black"/>
      <family val="2"/>
    </font>
    <font>
      <sz val="1.25"/>
      <name val="Arial"/>
      <family val="2"/>
    </font>
    <font>
      <b/>
      <sz val="1.25"/>
      <name val="Arial"/>
      <family val="2"/>
    </font>
    <font>
      <sz val="1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/>
    </xf>
    <xf numFmtId="20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return!#REF!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xVal>
          <c:yVal>
            <c:numRef>
              <c:f>return!#REF!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return!#REF!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xVal>
          <c:yVal>
            <c:numRef>
              <c:f>return!#REF!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return!#REF!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xVal>
          <c:yVal>
            <c:numRef>
              <c:f>return!#REF!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2259678"/>
        <c:axId val="21901647"/>
      </c:scatterChart>
      <c:valAx>
        <c:axId val="3225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variable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901647"/>
        <c:crosses val="autoZero"/>
        <c:crossBetween val="midCat"/>
        <c:dispUnits/>
      </c:valAx>
      <c:valAx>
        <c:axId val="2190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Internal Rate of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259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0.48375</cdr:y>
    </cdr:from>
    <cdr:to>
      <cdr:x>-536870.14475</cdr:x>
      <cdr:y>0.522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23975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investment</a:t>
          </a:r>
        </a:p>
      </cdr:txBody>
    </cdr:sp>
  </cdr:relSizeAnchor>
  <cdr:relSizeAnchor xmlns:cdr="http://schemas.openxmlformats.org/drawingml/2006/chartDrawing">
    <cdr:from>
      <cdr:x>0.74675</cdr:x>
      <cdr:y>0.764</cdr:y>
    </cdr:from>
    <cdr:to>
      <cdr:x>-536870.16525</cdr:x>
      <cdr:y>0.80225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9550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expenses</a:t>
          </a:r>
        </a:p>
      </cdr:txBody>
    </cdr:sp>
  </cdr:relSizeAnchor>
  <cdr:relSizeAnchor xmlns:cdr="http://schemas.openxmlformats.org/drawingml/2006/chartDrawing">
    <cdr:from>
      <cdr:x>0.549</cdr:x>
      <cdr:y>0.688</cdr:y>
    </cdr:from>
    <cdr:to>
      <cdr:x>-536870.363</cdr:x>
      <cdr:y>0.72625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8595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benefit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0</xdr:col>
      <xdr:colOff>0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0" y="7391400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D37" sqref="D37:E37"/>
    </sheetView>
  </sheetViews>
  <sheetFormatPr defaultColWidth="9.140625" defaultRowHeight="12.75"/>
  <cols>
    <col min="1" max="2" width="15.7109375" style="0" customWidth="1"/>
    <col min="3" max="5" width="12.7109375" style="0" customWidth="1"/>
  </cols>
  <sheetData>
    <row r="1" spans="1:5" ht="19.5">
      <c r="A1" s="26" t="s">
        <v>18</v>
      </c>
      <c r="B1" s="26"/>
      <c r="C1" s="26"/>
      <c r="D1" s="26"/>
      <c r="E1" s="26"/>
    </row>
    <row r="2" spans="1:5" ht="12.75">
      <c r="A2" s="27" t="s">
        <v>0</v>
      </c>
      <c r="B2" s="27"/>
      <c r="C2" s="27"/>
      <c r="D2" s="27"/>
      <c r="E2" s="27"/>
    </row>
    <row r="4" spans="1:5" ht="12.75">
      <c r="A4" s="4" t="s">
        <v>1</v>
      </c>
      <c r="B4" s="3"/>
      <c r="C4" s="3"/>
      <c r="D4" s="3"/>
      <c r="E4" s="3"/>
    </row>
    <row r="5" spans="1:5" ht="12.75">
      <c r="A5" s="24" t="s">
        <v>38</v>
      </c>
      <c r="B5" s="9" t="s">
        <v>39</v>
      </c>
      <c r="C5" s="9" t="s">
        <v>40</v>
      </c>
      <c r="D5" s="27" t="s">
        <v>41</v>
      </c>
      <c r="E5" s="27"/>
    </row>
    <row r="6" spans="1:11" ht="15.75">
      <c r="A6" s="11" t="s">
        <v>3</v>
      </c>
      <c r="B6" s="11">
        <v>1</v>
      </c>
      <c r="C6" s="12" t="s">
        <v>21</v>
      </c>
      <c r="D6" s="11">
        <f>60000+12000</f>
        <v>72000</v>
      </c>
      <c r="E6" s="11" t="s">
        <v>22</v>
      </c>
      <c r="G6" s="11"/>
      <c r="H6" s="11"/>
      <c r="I6" s="12"/>
      <c r="J6" s="11"/>
      <c r="K6" s="11"/>
    </row>
    <row r="7" spans="1:11" ht="15.75">
      <c r="A7" s="11" t="s">
        <v>19</v>
      </c>
      <c r="B7" s="11">
        <v>12</v>
      </c>
      <c r="C7" s="12">
        <v>5700</v>
      </c>
      <c r="D7" s="11">
        <f aca="true" t="shared" si="0" ref="D7:D12">B7*C7</f>
        <v>68400</v>
      </c>
      <c r="E7" s="11" t="s">
        <v>22</v>
      </c>
      <c r="G7" s="11"/>
      <c r="H7" s="11"/>
      <c r="I7" s="12"/>
      <c r="J7" s="11"/>
      <c r="K7" s="11"/>
    </row>
    <row r="8" spans="1:11" ht="15.75">
      <c r="A8" s="11" t="s">
        <v>20</v>
      </c>
      <c r="B8" s="11">
        <v>1200</v>
      </c>
      <c r="C8" s="11">
        <v>350</v>
      </c>
      <c r="D8" s="11">
        <f t="shared" si="0"/>
        <v>420000</v>
      </c>
      <c r="E8" s="11" t="s">
        <v>22</v>
      </c>
      <c r="G8" s="11"/>
      <c r="H8" s="11"/>
      <c r="I8" s="11"/>
      <c r="J8" s="11"/>
      <c r="K8" s="11"/>
    </row>
    <row r="9" spans="1:11" ht="15.75">
      <c r="A9" s="11" t="s">
        <v>4</v>
      </c>
      <c r="B9" s="11">
        <v>4</v>
      </c>
      <c r="C9" s="11">
        <v>1800</v>
      </c>
      <c r="D9" s="11">
        <f t="shared" si="0"/>
        <v>7200</v>
      </c>
      <c r="E9" s="11" t="s">
        <v>23</v>
      </c>
      <c r="G9" s="11"/>
      <c r="H9" s="11"/>
      <c r="I9" s="11"/>
      <c r="J9" s="11"/>
      <c r="K9" s="11"/>
    </row>
    <row r="10" spans="1:11" ht="15.75">
      <c r="A10" s="11" t="s">
        <v>15</v>
      </c>
      <c r="B10" s="11">
        <v>82.56</v>
      </c>
      <c r="C10" s="18">
        <v>300</v>
      </c>
      <c r="D10" s="11">
        <f t="shared" si="0"/>
        <v>24768</v>
      </c>
      <c r="E10" s="11" t="s">
        <v>23</v>
      </c>
      <c r="G10" s="11"/>
      <c r="H10" s="11"/>
      <c r="I10" s="18"/>
      <c r="J10" s="18"/>
      <c r="K10" s="11"/>
    </row>
    <row r="11" spans="1:11" ht="15.75">
      <c r="A11" s="11" t="s">
        <v>16</v>
      </c>
      <c r="B11" s="11">
        <v>13.44</v>
      </c>
      <c r="C11" s="11">
        <v>1500</v>
      </c>
      <c r="D11" s="11">
        <f t="shared" si="0"/>
        <v>20160</v>
      </c>
      <c r="E11" s="11" t="s">
        <v>23</v>
      </c>
      <c r="G11" s="11"/>
      <c r="H11" s="11"/>
      <c r="I11" s="11"/>
      <c r="J11" s="18"/>
      <c r="K11" s="11"/>
    </row>
    <row r="12" spans="1:11" ht="15.75">
      <c r="A12" s="11" t="s">
        <v>5</v>
      </c>
      <c r="B12" s="11">
        <v>127.68</v>
      </c>
      <c r="C12" s="18">
        <v>100</v>
      </c>
      <c r="D12" s="11">
        <f t="shared" si="0"/>
        <v>12768</v>
      </c>
      <c r="E12" s="11" t="s">
        <v>23</v>
      </c>
      <c r="G12" s="11"/>
      <c r="H12" s="11"/>
      <c r="I12" s="18"/>
      <c r="J12" s="18"/>
      <c r="K12" s="11"/>
    </row>
    <row r="13" spans="1:11" ht="15.75">
      <c r="A13" s="11" t="s">
        <v>42</v>
      </c>
      <c r="B13" s="11">
        <v>4200</v>
      </c>
      <c r="C13" s="25" t="s">
        <v>43</v>
      </c>
      <c r="D13" s="12" t="s">
        <v>44</v>
      </c>
      <c r="E13" s="11" t="s">
        <v>23</v>
      </c>
      <c r="G13" s="11"/>
      <c r="H13" s="11"/>
      <c r="I13" s="18"/>
      <c r="J13" s="18"/>
      <c r="K13" s="11"/>
    </row>
    <row r="14" ht="12.75">
      <c r="D14" s="2"/>
    </row>
    <row r="15" spans="1:4" ht="12.75">
      <c r="A15" s="1" t="s">
        <v>17</v>
      </c>
      <c r="D15" s="2"/>
    </row>
    <row r="16" spans="1:5" ht="15.75">
      <c r="A16" s="16" t="s">
        <v>6</v>
      </c>
      <c r="B16" s="16" t="s">
        <v>2</v>
      </c>
      <c r="C16" s="16" t="s">
        <v>7</v>
      </c>
      <c r="D16" s="17" t="s">
        <v>8</v>
      </c>
      <c r="E16" s="16" t="s">
        <v>9</v>
      </c>
    </row>
    <row r="17" spans="1:5" ht="15.75">
      <c r="A17" s="15" t="s">
        <v>10</v>
      </c>
      <c r="B17" s="15" t="s">
        <v>11</v>
      </c>
      <c r="C17" s="15" t="s">
        <v>12</v>
      </c>
      <c r="D17" s="15" t="s">
        <v>13</v>
      </c>
      <c r="E17" s="15" t="s">
        <v>14</v>
      </c>
    </row>
    <row r="18" spans="1:5" ht="15.75">
      <c r="A18" s="5">
        <v>0</v>
      </c>
      <c r="B18" s="5">
        <f>(D6+D7+D8)*1</f>
        <v>560400</v>
      </c>
      <c r="C18" s="5">
        <v>0</v>
      </c>
      <c r="D18" s="5">
        <v>0</v>
      </c>
      <c r="E18" s="6">
        <f>D18-C18-B18</f>
        <v>-560400</v>
      </c>
    </row>
    <row r="19" spans="1:5" ht="15.75">
      <c r="A19" s="5">
        <v>1</v>
      </c>
      <c r="B19" s="5"/>
      <c r="C19" s="5">
        <f>D9*1</f>
        <v>7200</v>
      </c>
      <c r="D19" s="5">
        <f>(D10+D11+D12)*1</f>
        <v>57696</v>
      </c>
      <c r="E19" s="6">
        <f>D19-C19-B19</f>
        <v>50496</v>
      </c>
    </row>
    <row r="20" spans="1:5" ht="15.75">
      <c r="A20" s="5">
        <v>2</v>
      </c>
      <c r="B20" s="5"/>
      <c r="C20" s="5">
        <f>C19</f>
        <v>7200</v>
      </c>
      <c r="D20" s="5">
        <f>D19</f>
        <v>57696</v>
      </c>
      <c r="E20" s="6">
        <f>D20-C20-B20</f>
        <v>50496</v>
      </c>
    </row>
    <row r="21" spans="1:5" ht="15.75">
      <c r="A21" s="5">
        <v>3</v>
      </c>
      <c r="B21" s="5"/>
      <c r="C21" s="5">
        <f>C19</f>
        <v>7200</v>
      </c>
      <c r="D21" s="5">
        <f>D19</f>
        <v>57696</v>
      </c>
      <c r="E21" s="6">
        <f>D21-C21-B21</f>
        <v>50496</v>
      </c>
    </row>
    <row r="22" spans="1:5" ht="15.75">
      <c r="A22" s="5">
        <v>4</v>
      </c>
      <c r="B22" s="5"/>
      <c r="C22" s="5">
        <f>C19</f>
        <v>7200</v>
      </c>
      <c r="D22" s="5">
        <f>D19</f>
        <v>57696</v>
      </c>
      <c r="E22" s="6">
        <f>D22-C22-B22</f>
        <v>50496</v>
      </c>
    </row>
    <row r="23" spans="1:5" ht="15.75">
      <c r="A23" s="30" t="s">
        <v>49</v>
      </c>
      <c r="B23" s="30"/>
      <c r="C23" s="30"/>
      <c r="D23" s="30"/>
      <c r="E23" s="6">
        <f>B18*0.2+B19*0.3</f>
        <v>112080</v>
      </c>
    </row>
    <row r="24" spans="1:5" ht="15.75">
      <c r="A24" s="30" t="s">
        <v>50</v>
      </c>
      <c r="B24" s="30"/>
      <c r="C24" s="30"/>
      <c r="D24" s="30"/>
      <c r="E24" s="14">
        <f>IRR(E18:E23,-10%)</f>
        <v>-0.14981471757461015</v>
      </c>
    </row>
    <row r="25" spans="1:3" ht="15.75">
      <c r="A25" s="11"/>
      <c r="B25" s="11"/>
      <c r="C25" s="11"/>
    </row>
    <row r="26" spans="1:3" ht="15.75">
      <c r="A26" s="1" t="s">
        <v>24</v>
      </c>
      <c r="B26" s="11"/>
      <c r="C26" s="11"/>
    </row>
    <row r="27" spans="1:5" ht="15.75">
      <c r="A27" s="13" t="s">
        <v>25</v>
      </c>
      <c r="B27" s="13" t="s">
        <v>26</v>
      </c>
      <c r="C27" s="13" t="s">
        <v>27</v>
      </c>
      <c r="D27" s="13" t="s">
        <v>28</v>
      </c>
      <c r="E27" s="13" t="s">
        <v>29</v>
      </c>
    </row>
    <row r="28" spans="1:5" ht="15.75">
      <c r="A28" s="19">
        <v>1</v>
      </c>
      <c r="B28" s="20" t="s">
        <v>30</v>
      </c>
      <c r="C28" s="21" t="s">
        <v>32</v>
      </c>
      <c r="D28" s="22" t="s">
        <v>31</v>
      </c>
      <c r="E28" s="23">
        <v>-0.1409</v>
      </c>
    </row>
    <row r="29" spans="1:5" ht="15.75">
      <c r="A29" s="19">
        <v>2</v>
      </c>
      <c r="B29" s="5" t="s">
        <v>30</v>
      </c>
      <c r="C29" s="19" t="s">
        <v>45</v>
      </c>
      <c r="D29" s="22" t="s">
        <v>31</v>
      </c>
      <c r="E29" s="7">
        <v>-0.1498</v>
      </c>
    </row>
    <row r="30" spans="1:5" ht="15.75">
      <c r="A30" s="19">
        <v>3</v>
      </c>
      <c r="B30" s="5" t="s">
        <v>30</v>
      </c>
      <c r="C30" s="19" t="s">
        <v>33</v>
      </c>
      <c r="D30" s="22" t="s">
        <v>31</v>
      </c>
      <c r="E30" s="7">
        <v>-0.1587</v>
      </c>
    </row>
    <row r="31" spans="1:5" ht="15.75">
      <c r="A31" s="19">
        <v>4</v>
      </c>
      <c r="B31" s="20" t="s">
        <v>34</v>
      </c>
      <c r="C31" s="21" t="s">
        <v>32</v>
      </c>
      <c r="D31" s="22" t="s">
        <v>31</v>
      </c>
      <c r="E31" s="23">
        <v>-0.1364</v>
      </c>
    </row>
    <row r="32" spans="1:5" ht="15.75">
      <c r="A32" s="19">
        <v>5</v>
      </c>
      <c r="B32" s="5" t="s">
        <v>34</v>
      </c>
      <c r="C32" s="19" t="s">
        <v>45</v>
      </c>
      <c r="D32" s="22" t="s">
        <v>31</v>
      </c>
      <c r="E32" s="7">
        <v>-0.1456</v>
      </c>
    </row>
    <row r="33" spans="1:5" ht="15.75">
      <c r="A33" s="19">
        <v>6</v>
      </c>
      <c r="B33" s="5" t="s">
        <v>34</v>
      </c>
      <c r="C33" s="19" t="s">
        <v>33</v>
      </c>
      <c r="D33" s="22" t="s">
        <v>31</v>
      </c>
      <c r="E33" s="7">
        <v>-0.1546</v>
      </c>
    </row>
    <row r="35" spans="1:4" ht="15.75">
      <c r="A35" s="29" t="s">
        <v>35</v>
      </c>
      <c r="B35" s="29"/>
      <c r="C35" s="29"/>
      <c r="D35" s="29"/>
    </row>
    <row r="36" spans="1:5" ht="15.75">
      <c r="A36" s="28" t="s">
        <v>36</v>
      </c>
      <c r="B36" s="28"/>
      <c r="C36" s="28"/>
      <c r="D36" s="28" t="s">
        <v>46</v>
      </c>
      <c r="E36" s="28"/>
    </row>
    <row r="37" spans="1:5" ht="15.75">
      <c r="A37" s="28" t="s">
        <v>37</v>
      </c>
      <c r="B37" s="28"/>
      <c r="C37" s="28"/>
      <c r="D37" s="28" t="s">
        <v>51</v>
      </c>
      <c r="E37" s="28"/>
    </row>
    <row r="38" spans="1:5" ht="15.75">
      <c r="A38" s="28" t="s">
        <v>48</v>
      </c>
      <c r="B38" s="28"/>
      <c r="C38" s="28"/>
      <c r="D38" s="28" t="s">
        <v>47</v>
      </c>
      <c r="E38" s="28"/>
    </row>
    <row r="42" spans="1:2" ht="12.75">
      <c r="A42" s="9"/>
      <c r="B42" s="9"/>
    </row>
    <row r="43" ht="12.75">
      <c r="A43" s="8"/>
    </row>
    <row r="44" ht="12.75">
      <c r="A44" s="2"/>
    </row>
    <row r="45" ht="12.75">
      <c r="A45" s="2"/>
    </row>
    <row r="49" spans="1:2" ht="12.75">
      <c r="A49" s="2"/>
      <c r="B49" s="10"/>
    </row>
    <row r="50" spans="1:2" ht="12.75">
      <c r="A50" s="2"/>
      <c r="B50" s="10"/>
    </row>
    <row r="51" spans="1:2" ht="12.75">
      <c r="A51" s="2"/>
      <c r="B51" s="10"/>
    </row>
  </sheetData>
  <mergeCells count="12">
    <mergeCell ref="A23:D23"/>
    <mergeCell ref="A24:D24"/>
    <mergeCell ref="A1:E1"/>
    <mergeCell ref="A2:E2"/>
    <mergeCell ref="A38:C38"/>
    <mergeCell ref="D38:E38"/>
    <mergeCell ref="D5:E5"/>
    <mergeCell ref="A35:D35"/>
    <mergeCell ref="A36:C36"/>
    <mergeCell ref="D36:E36"/>
    <mergeCell ref="A37:C37"/>
    <mergeCell ref="D37:E37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r:id="rId2"/>
  <headerFooter alignWithMargins="0">
    <oddHeader>&amp;R&amp;"Arial,Grassetto"&amp;12ANNEX 6
</oddHeader>
    <oddFooter>&amp;L&amp;8&amp;F/&amp;A&amp;R&amp;8&amp;D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REPICI Ing. Giovanni</cp:lastModifiedBy>
  <cp:lastPrinted>2006-02-12T15:56:31Z</cp:lastPrinted>
  <dcterms:created xsi:type="dcterms:W3CDTF">2005-07-05T13:47:48Z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