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5265" windowHeight="5625" activeTab="0"/>
  </bookViews>
  <sheets>
    <sheet name="Demo2an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<sst xmlns="http://schemas.openxmlformats.org/spreadsheetml/2006/main" count="14" uniqueCount="14">
  <si>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Theta</t>
  </si>
  <si>
    <t xml:space="preserve">Theta = </t>
  </si>
  <si>
    <t xml:space="preserve">Alpha = </t>
  </si>
  <si>
    <t xml:space="preserve">ADistance = </t>
  </si>
  <si>
    <t>as in the figure</t>
  </si>
  <si>
    <t>X1</t>
  </si>
  <si>
    <t>Y1</t>
  </si>
  <si>
    <t>X05</t>
  </si>
  <si>
    <t>Y05</t>
  </si>
  <si>
    <t>Gain</t>
  </si>
  <si>
    <t>Reference</t>
  </si>
  <si>
    <t>Xr</t>
  </si>
  <si>
    <t>Yr</t>
  </si>
  <si>
    <t>Polar coordinates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</si>
</sst>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21.75"/>
      <name val="Arial"/>
      <family val="0"/>
    </font>
    <font>
      <sz val="14"/>
      <name val="Arial"/>
      <family val="0"/>
    </font>
    <font>
      <b/>
      <i/>
      <sz val="14"/>
      <name val="Arial"/>
      <family val="0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4" xfId="0" applyFont="1" applyFill="1" applyBorder="1" applyAlignment="1">
      <alignment/>
    </xf>
    <xf numFmtId="0" fontId="6" fillId="2" borderId="5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/>
    </xf>
    <xf numFmtId="0" fontId="5" fillId="0" borderId="0" xfId="0" applyFont="1" applyAlignment="1">
      <alignment/>
    </xf>
    <xf numFmtId="0" fontId="5" fillId="2" borderId="7" xfId="0" applyFont="1" applyFill="1" applyBorder="1" applyAlignment="1">
      <alignment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6" fillId="2" borderId="10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5" fillId="2" borderId="1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5"/>
          <c:y val="0.02675"/>
          <c:w val="0.892"/>
          <c:h val="0.878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Demo2ant!$Y$3:$Y$75</c:f>
              <c:numCache/>
            </c:numRef>
          </c:xVal>
          <c:yVal>
            <c:numRef>
              <c:f>Demo2ant!$Z$3:$Z$75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Demo2ant!$Y$3:$Y$75</c:f>
              <c:numCache/>
            </c:numRef>
          </c:xVal>
          <c:yVal>
            <c:numRef>
              <c:f>Demo2ant!$AA$3:$AA$75</c:f>
              <c:numCache/>
            </c:numRef>
          </c:yVal>
          <c:smooth val="0"/>
        </c:ser>
        <c:axId val="33331124"/>
        <c:axId val="31544661"/>
      </c:scatterChart>
      <c:valAx>
        <c:axId val="33331124"/>
        <c:scaling>
          <c:orientation val="minMax"/>
          <c:max val="180"/>
          <c:min val="-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Theta,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1544661"/>
        <c:crosses val="autoZero"/>
        <c:crossBetween val="midCat"/>
        <c:dispUnits/>
        <c:majorUnit val="90"/>
        <c:minorUnit val="10"/>
      </c:valAx>
      <c:valAx>
        <c:axId val="3154466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3331124"/>
        <c:crossesAt val="-180"/>
        <c:crossBetween val="midCat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Demo2ant!$AD$3:$AD$75</c:f>
              <c:numCache/>
            </c:numRef>
          </c:xVal>
          <c:yVal>
            <c:numRef>
              <c:f>Demo2ant!$AE$3:$AE$75</c:f>
              <c:numCache/>
            </c:numRef>
          </c:yVal>
          <c:smooth val="1"/>
        </c:ser>
        <c:ser>
          <c:idx val="2"/>
          <c:order val="1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Demo2ant!$AF$3:$AF$75</c:f>
              <c:numCache/>
            </c:numRef>
          </c:xVal>
          <c:yVal>
            <c:numRef>
              <c:f>Demo2ant!$AG$3:$AG$75</c:f>
              <c:numCache/>
            </c:numRef>
          </c:yVal>
          <c:smooth val="1"/>
        </c:ser>
        <c:ser>
          <c:idx val="1"/>
          <c:order val="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Demo2ant!$AB$3:$AB$75</c:f>
              <c:numCache/>
            </c:numRef>
          </c:xVal>
          <c:yVal>
            <c:numRef>
              <c:f>Demo2ant!$AC$3:$AC$75</c:f>
              <c:numCache/>
            </c:numRef>
          </c:yVal>
          <c:smooth val="1"/>
        </c:ser>
        <c:axId val="15466494"/>
        <c:axId val="4980719"/>
      </c:scatterChart>
      <c:valAx>
        <c:axId val="15466494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out"/>
        <c:minorTickMark val="out"/>
        <c:tickLblPos val="nextTo"/>
        <c:crossAx val="4980719"/>
        <c:crosses val="autoZero"/>
        <c:crossBetween val="midCat"/>
        <c:dispUnits/>
      </c:valAx>
      <c:valAx>
        <c:axId val="4980719"/>
        <c:scaling>
          <c:orientation val="minMax"/>
          <c:max val="1"/>
          <c:min val="-1"/>
        </c:scaling>
        <c:axPos val="l"/>
        <c:delete val="0"/>
        <c:numFmt formatCode="General" sourceLinked="1"/>
        <c:majorTickMark val="out"/>
        <c:minorTickMark val="out"/>
        <c:tickLblPos val="nextTo"/>
        <c:crossAx val="15466494"/>
        <c:crosses val="autoZero"/>
        <c:crossBetween val="midCat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36</xdr:row>
      <xdr:rowOff>142875</xdr:rowOff>
    </xdr:from>
    <xdr:to>
      <xdr:col>31</xdr:col>
      <xdr:colOff>47625</xdr:colOff>
      <xdr:row>55</xdr:row>
      <xdr:rowOff>85725</xdr:rowOff>
    </xdr:to>
    <xdr:graphicFrame>
      <xdr:nvGraphicFramePr>
        <xdr:cNvPr id="1" name="Chart 1"/>
        <xdr:cNvGraphicFramePr/>
      </xdr:nvGraphicFramePr>
      <xdr:xfrm>
        <a:off x="16259175" y="5981700"/>
        <a:ext cx="37052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39</xdr:row>
      <xdr:rowOff>85725</xdr:rowOff>
    </xdr:from>
    <xdr:to>
      <xdr:col>2</xdr:col>
      <xdr:colOff>485775</xdr:colOff>
      <xdr:row>41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1400175" y="6410325"/>
          <a:ext cx="3048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I</a:t>
          </a:r>
        </a:p>
      </xdr:txBody>
    </xdr:sp>
    <xdr:clientData/>
  </xdr:twoCellAnchor>
  <xdr:twoCellAnchor>
    <xdr:from>
      <xdr:col>3</xdr:col>
      <xdr:colOff>19050</xdr:colOff>
      <xdr:row>26</xdr:row>
      <xdr:rowOff>0</xdr:rowOff>
    </xdr:from>
    <xdr:to>
      <xdr:col>3</xdr:col>
      <xdr:colOff>19050</xdr:colOff>
      <xdr:row>44</xdr:row>
      <xdr:rowOff>66675</xdr:rowOff>
    </xdr:to>
    <xdr:sp>
      <xdr:nvSpPr>
        <xdr:cNvPr id="3" name="Line 3"/>
        <xdr:cNvSpPr>
          <a:spLocks/>
        </xdr:cNvSpPr>
      </xdr:nvSpPr>
      <xdr:spPr>
        <a:xfrm>
          <a:off x="1847850" y="4219575"/>
          <a:ext cx="0" cy="2981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39</xdr:row>
      <xdr:rowOff>142875</xdr:rowOff>
    </xdr:from>
    <xdr:to>
      <xdr:col>3</xdr:col>
      <xdr:colOff>161925</xdr:colOff>
      <xdr:row>41</xdr:row>
      <xdr:rowOff>47625</xdr:rowOff>
    </xdr:to>
    <xdr:sp>
      <xdr:nvSpPr>
        <xdr:cNvPr id="4" name="Oval 4"/>
        <xdr:cNvSpPr>
          <a:spLocks/>
        </xdr:cNvSpPr>
      </xdr:nvSpPr>
      <xdr:spPr>
        <a:xfrm>
          <a:off x="1762125" y="6467475"/>
          <a:ext cx="228600" cy="2286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27</xdr:row>
      <xdr:rowOff>123825</xdr:rowOff>
    </xdr:from>
    <xdr:to>
      <xdr:col>3</xdr:col>
      <xdr:colOff>142875</xdr:colOff>
      <xdr:row>29</xdr:row>
      <xdr:rowOff>38100</xdr:rowOff>
    </xdr:to>
    <xdr:sp>
      <xdr:nvSpPr>
        <xdr:cNvPr id="5" name="Oval 5"/>
        <xdr:cNvSpPr>
          <a:spLocks/>
        </xdr:cNvSpPr>
      </xdr:nvSpPr>
      <xdr:spPr>
        <a:xfrm>
          <a:off x="1743075" y="4505325"/>
          <a:ext cx="228600" cy="2381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142875</xdr:rowOff>
    </xdr:from>
    <xdr:to>
      <xdr:col>6</xdr:col>
      <xdr:colOff>238125</xdr:colOff>
      <xdr:row>37</xdr:row>
      <xdr:rowOff>123825</xdr:rowOff>
    </xdr:to>
    <xdr:sp>
      <xdr:nvSpPr>
        <xdr:cNvPr id="6" name="Line 6"/>
        <xdr:cNvSpPr>
          <a:spLocks/>
        </xdr:cNvSpPr>
      </xdr:nvSpPr>
      <xdr:spPr>
        <a:xfrm flipV="1">
          <a:off x="1828800" y="4038600"/>
          <a:ext cx="2066925" cy="2085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30</xdr:row>
      <xdr:rowOff>66675</xdr:rowOff>
    </xdr:from>
    <xdr:to>
      <xdr:col>4</xdr:col>
      <xdr:colOff>38100</xdr:colOff>
      <xdr:row>35</xdr:row>
      <xdr:rowOff>85725</xdr:rowOff>
    </xdr:to>
    <xdr:sp>
      <xdr:nvSpPr>
        <xdr:cNvPr id="7" name="Arc 7"/>
        <xdr:cNvSpPr>
          <a:spLocks/>
        </xdr:cNvSpPr>
      </xdr:nvSpPr>
      <xdr:spPr>
        <a:xfrm>
          <a:off x="1885950" y="4933950"/>
          <a:ext cx="590550" cy="828675"/>
        </a:xfrm>
        <a:prstGeom prst="arc">
          <a:avLst>
            <a:gd name="adj" fmla="val -47672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26</xdr:row>
      <xdr:rowOff>123825</xdr:rowOff>
    </xdr:from>
    <xdr:to>
      <xdr:col>2</xdr:col>
      <xdr:colOff>381000</xdr:colOff>
      <xdr:row>29</xdr:row>
      <xdr:rowOff>47625</xdr:rowOff>
    </xdr:to>
    <xdr:sp>
      <xdr:nvSpPr>
        <xdr:cNvPr id="8" name="Rectangle 9"/>
        <xdr:cNvSpPr>
          <a:spLocks/>
        </xdr:cNvSpPr>
      </xdr:nvSpPr>
      <xdr:spPr>
        <a:xfrm>
          <a:off x="161925" y="4343400"/>
          <a:ext cx="143827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I exp(jAlpha)</a:t>
          </a:r>
        </a:p>
      </xdr:txBody>
    </xdr:sp>
    <xdr:clientData/>
  </xdr:twoCellAnchor>
  <xdr:twoCellAnchor>
    <xdr:from>
      <xdr:col>6</xdr:col>
      <xdr:colOff>600075</xdr:colOff>
      <xdr:row>0</xdr:row>
      <xdr:rowOff>0</xdr:rowOff>
    </xdr:from>
    <xdr:to>
      <xdr:col>21</xdr:col>
      <xdr:colOff>542925</xdr:colOff>
      <xdr:row>56</xdr:row>
      <xdr:rowOff>28575</xdr:rowOff>
    </xdr:to>
    <xdr:graphicFrame>
      <xdr:nvGraphicFramePr>
        <xdr:cNvPr id="9" name="Chart 10"/>
        <xdr:cNvGraphicFramePr/>
      </xdr:nvGraphicFramePr>
      <xdr:xfrm>
        <a:off x="4257675" y="0"/>
        <a:ext cx="10106025" cy="935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AG75"/>
  <sheetViews>
    <sheetView showGridLines="0" tabSelected="1" zoomScale="75" zoomScaleNormal="75" workbookViewId="0" topLeftCell="A1">
      <selection activeCell="D50" sqref="D50"/>
    </sheetView>
  </sheetViews>
  <sheetFormatPr defaultColWidth="9.140625" defaultRowHeight="12.75"/>
  <cols>
    <col min="11" max="11" width="12.421875" style="0" bestFit="1" customWidth="1"/>
    <col min="14" max="14" width="13.140625" style="0" bestFit="1" customWidth="1"/>
    <col min="16" max="16" width="13.140625" style="0" bestFit="1" customWidth="1"/>
    <col min="18" max="18" width="13.140625" style="0" bestFit="1" customWidth="1"/>
  </cols>
  <sheetData>
    <row r="1" spans="28:33" ht="13.5" thickBot="1">
      <c r="AB1" s="2" t="s">
        <v>13</v>
      </c>
      <c r="AC1" s="3"/>
      <c r="AD1" s="3"/>
      <c r="AE1" s="3"/>
      <c r="AF1" s="3"/>
      <c r="AG1" s="4"/>
    </row>
    <row r="2" spans="25:33" ht="12.75">
      <c r="Y2" s="1" t="s">
        <v>0</v>
      </c>
      <c r="Z2" s="1" t="s">
        <v>9</v>
      </c>
      <c r="AA2" s="1" t="s">
        <v>10</v>
      </c>
      <c r="AB2" s="1" t="s">
        <v>11</v>
      </c>
      <c r="AC2" s="1" t="s">
        <v>12</v>
      </c>
      <c r="AD2" s="1" t="s">
        <v>5</v>
      </c>
      <c r="AE2" s="1" t="s">
        <v>6</v>
      </c>
      <c r="AF2" s="1" t="s">
        <v>7</v>
      </c>
      <c r="AG2" s="1" t="s">
        <v>8</v>
      </c>
    </row>
    <row r="3" spans="25:33" ht="12.75">
      <c r="Y3">
        <v>-180</v>
      </c>
      <c r="Z3">
        <f>ArrayFact(Y3,$D$50,$D$51)</f>
        <v>0.6545261298184126</v>
      </c>
      <c r="AA3">
        <v>1</v>
      </c>
      <c r="AB3">
        <f>XRect2Polar(Y3,Z3)</f>
        <v>-0.6545261270089614</v>
      </c>
      <c r="AC3">
        <f>YRect2Polar(Y3,Z3)</f>
        <v>-6.064419545426397E-05</v>
      </c>
      <c r="AD3">
        <f>XCircle1(Y3)</f>
        <v>-0.9999999957076562</v>
      </c>
      <c r="AE3">
        <f>YCircle1(Y3)</f>
        <v>-9.265358966049024E-05</v>
      </c>
      <c r="AF3">
        <f>XCircle05(Y3)</f>
        <v>-0.4999999978538281</v>
      </c>
      <c r="AG3">
        <f>YCircle05(Y3)</f>
        <v>-4.632679483024512E-05</v>
      </c>
    </row>
    <row r="4" spans="25:33" ht="12.75">
      <c r="Y4">
        <v>-175</v>
      </c>
      <c r="Z4">
        <f>ArrayFact(Y4,$D$50,$D$51)</f>
        <v>0.6624788367407226</v>
      </c>
      <c r="AA4">
        <v>1</v>
      </c>
      <c r="AB4">
        <f aca="true" t="shared" si="0" ref="AB4:AB67">XRect2Polar(Y4,Z4)</f>
        <v>-0.6599527009742511</v>
      </c>
      <c r="AC4">
        <f aca="true" t="shared" si="1" ref="AC4:AC67">YRect2Polar(Y4,Z4)</f>
        <v>-0.057798283764587254</v>
      </c>
      <c r="AD4">
        <f aca="true" t="shared" si="2" ref="AD4:AD67">XCircle1(Y4)</f>
        <v>-0.9961868430712448</v>
      </c>
      <c r="AE4">
        <f aca="true" t="shared" si="3" ref="AE4:AE67">YCircle1(Y4)</f>
        <v>-0.08724547949175927</v>
      </c>
      <c r="AF4">
        <f aca="true" t="shared" si="4" ref="AF4:AF67">XCircle05(Y4)</f>
        <v>-0.4980934215356224</v>
      </c>
      <c r="AG4">
        <f aca="true" t="shared" si="5" ref="AG4:AG67">YCircle05(Y4)</f>
        <v>-0.043622739745879636</v>
      </c>
    </row>
    <row r="5" spans="25:33" ht="12.75">
      <c r="Y5">
        <v>-170</v>
      </c>
      <c r="Z5">
        <f>ArrayFact(Y5,$D$50,$D$51)</f>
        <v>0.6859616959712094</v>
      </c>
      <c r="AA5">
        <v>1</v>
      </c>
      <c r="AB5">
        <f t="shared" si="0"/>
        <v>-0.6755299704908571</v>
      </c>
      <c r="AC5">
        <f t="shared" si="1"/>
        <v>-0.11917511195010337</v>
      </c>
      <c r="AD5">
        <f t="shared" si="2"/>
        <v>-0.984792553955097</v>
      </c>
      <c r="AE5">
        <f t="shared" si="3"/>
        <v>-0.17373435375479812</v>
      </c>
      <c r="AF5">
        <f t="shared" si="4"/>
        <v>-0.4923962769775485</v>
      </c>
      <c r="AG5">
        <f t="shared" si="5"/>
        <v>-0.08686717687739906</v>
      </c>
    </row>
    <row r="6" spans="25:33" ht="12.75">
      <c r="Y6">
        <v>-165</v>
      </c>
      <c r="Z6">
        <f>ArrayFact(Y6,$D$50,$D$51)</f>
        <v>0.7238335224583967</v>
      </c>
      <c r="AA6">
        <v>1</v>
      </c>
      <c r="AB6">
        <f t="shared" si="0"/>
        <v>-0.6991535793466181</v>
      </c>
      <c r="AC6">
        <f t="shared" si="1"/>
        <v>-0.18740128260324787</v>
      </c>
      <c r="AD6">
        <f t="shared" si="2"/>
        <v>-0.9659038406677316</v>
      </c>
      <c r="AE6">
        <f t="shared" si="3"/>
        <v>-0.25890108262293005</v>
      </c>
      <c r="AF6">
        <f t="shared" si="4"/>
        <v>-0.4829519203338658</v>
      </c>
      <c r="AG6">
        <f t="shared" si="5"/>
        <v>-0.12945054131146502</v>
      </c>
    </row>
    <row r="7" spans="25:33" ht="12.75">
      <c r="Y7">
        <v>-160</v>
      </c>
      <c r="Z7">
        <f>ArrayFact(Y7,$D$50,$D$51)</f>
        <v>0.7738271304775753</v>
      </c>
      <c r="AA7">
        <v>1</v>
      </c>
      <c r="AB7">
        <f t="shared" si="0"/>
        <v>-0.7271378443739235</v>
      </c>
      <c r="AC7">
        <f t="shared" si="1"/>
        <v>-0.2647243531343542</v>
      </c>
      <c r="AD7">
        <f t="shared" si="2"/>
        <v>-0.9396644492487138</v>
      </c>
      <c r="AE7">
        <f t="shared" si="3"/>
        <v>-0.3420975340719533</v>
      </c>
      <c r="AF7">
        <f t="shared" si="4"/>
        <v>-0.4698322246243569</v>
      </c>
      <c r="AG7">
        <f t="shared" si="5"/>
        <v>-0.17104876703597666</v>
      </c>
    </row>
    <row r="8" spans="25:33" ht="12.75">
      <c r="Y8">
        <v>-155</v>
      </c>
      <c r="Z8">
        <f>ArrayFact(Y8,$D$50,$D$51)</f>
        <v>0.8320959654601596</v>
      </c>
      <c r="AA8">
        <v>1</v>
      </c>
      <c r="AB8">
        <f t="shared" si="0"/>
        <v>-0.7541069935361651</v>
      </c>
      <c r="AC8">
        <f t="shared" si="1"/>
        <v>-0.3517191180969857</v>
      </c>
      <c r="AD8">
        <f t="shared" si="2"/>
        <v>-0.9062740655389843</v>
      </c>
      <c r="AE8">
        <f t="shared" si="3"/>
        <v>-0.4226905701946056</v>
      </c>
      <c r="AF8">
        <f t="shared" si="4"/>
        <v>-0.45313703276949213</v>
      </c>
      <c r="AG8">
        <f t="shared" si="5"/>
        <v>-0.2113452850973028</v>
      </c>
    </row>
    <row r="9" spans="25:33" ht="12.75">
      <c r="Y9">
        <v>-150</v>
      </c>
      <c r="Z9">
        <f>ArrayFact(Y9,$D$50,$D$51)</f>
        <v>0.8927797508955403</v>
      </c>
      <c r="AA9">
        <v>1</v>
      </c>
      <c r="AB9">
        <f t="shared" si="0"/>
        <v>-0.7731354756015816</v>
      </c>
      <c r="AC9">
        <f t="shared" si="1"/>
        <v>-0.4464495715928275</v>
      </c>
      <c r="AD9">
        <f t="shared" si="2"/>
        <v>-0.8659867955406196</v>
      </c>
      <c r="AE9">
        <f t="shared" si="3"/>
        <v>-0.5000668654782968</v>
      </c>
      <c r="AF9">
        <f t="shared" si="4"/>
        <v>-0.4329933977703098</v>
      </c>
      <c r="AG9">
        <f t="shared" si="5"/>
        <v>-0.2500334327391484</v>
      </c>
    </row>
    <row r="10" spans="25:33" ht="12.75">
      <c r="Y10">
        <v>-145</v>
      </c>
      <c r="Z10">
        <f>ArrayFact(Y10,$D$50,$D$51)</f>
        <v>0.9477986431590976</v>
      </c>
      <c r="AA10">
        <v>1</v>
      </c>
      <c r="AB10">
        <f t="shared" si="0"/>
        <v>-0.7763506183386879</v>
      </c>
      <c r="AC10">
        <f t="shared" si="1"/>
        <v>-0.5436929145936732</v>
      </c>
      <c r="AD10">
        <f t="shared" si="2"/>
        <v>-0.8191092316307206</v>
      </c>
      <c r="AE10">
        <f t="shared" si="3"/>
        <v>-0.5736375743074459</v>
      </c>
      <c r="AF10">
        <f t="shared" si="4"/>
        <v>-0.4095546158153603</v>
      </c>
      <c r="AG10">
        <f t="shared" si="5"/>
        <v>-0.28681878715372294</v>
      </c>
    </row>
    <row r="11" spans="25:33" ht="12.75">
      <c r="Y11">
        <v>-140</v>
      </c>
      <c r="Z11">
        <f>ArrayFact(Y11,$D$50,$D$51)</f>
        <v>0.9871238270672738</v>
      </c>
      <c r="AA11">
        <v>1</v>
      </c>
      <c r="AB11">
        <f t="shared" si="0"/>
        <v>-0.7561349950949997</v>
      </c>
      <c r="AC11">
        <f t="shared" si="1"/>
        <v>-0.634565456951941</v>
      </c>
      <c r="AD11">
        <f t="shared" si="2"/>
        <v>-0.7659981193458398</v>
      </c>
      <c r="AE11">
        <f t="shared" si="3"/>
        <v>-0.642842812170002</v>
      </c>
      <c r="AF11">
        <f t="shared" si="4"/>
        <v>-0.3829990596729199</v>
      </c>
      <c r="AG11">
        <f t="shared" si="5"/>
        <v>-0.321421406085001</v>
      </c>
    </row>
    <row r="12" spans="25:33" ht="12.75">
      <c r="Y12">
        <v>-135</v>
      </c>
      <c r="Z12">
        <f>ArrayFact(Y12,$D$50,$D$51)</f>
        <v>0.999747373707552</v>
      </c>
      <c r="AA12">
        <v>1</v>
      </c>
      <c r="AB12">
        <f t="shared" si="0"/>
        <v>-0.7068790211423146</v>
      </c>
      <c r="AC12">
        <f t="shared" si="1"/>
        <v>-0.7069772702881123</v>
      </c>
      <c r="AD12">
        <f t="shared" si="2"/>
        <v>-0.7070576424930847</v>
      </c>
      <c r="AE12">
        <f t="shared" si="3"/>
        <v>-0.7071559164654717</v>
      </c>
      <c r="AF12">
        <f t="shared" si="4"/>
        <v>-0.35352882124654234</v>
      </c>
      <c r="AG12">
        <f t="shared" si="5"/>
        <v>-0.35357795823273586</v>
      </c>
    </row>
    <row r="13" spans="25:33" ht="12.75">
      <c r="Y13">
        <v>-130</v>
      </c>
      <c r="Z13">
        <f>ArrayFact(Y13,$D$50,$D$51)</f>
        <v>0.9754475390301341</v>
      </c>
      <c r="AA13">
        <v>1</v>
      </c>
      <c r="AB13">
        <f t="shared" si="0"/>
        <v>-0.6269555881688803</v>
      </c>
      <c r="AC13">
        <f t="shared" si="1"/>
        <v>-0.7472781221632</v>
      </c>
      <c r="AD13">
        <f t="shared" si="2"/>
        <v>-0.6427363472486161</v>
      </c>
      <c r="AE13">
        <f t="shared" si="3"/>
        <v>-0.7660874544890461</v>
      </c>
      <c r="AF13">
        <f t="shared" si="4"/>
        <v>-0.32136817362430803</v>
      </c>
      <c r="AG13">
        <f t="shared" si="5"/>
        <v>-0.38304372724452307</v>
      </c>
    </row>
    <row r="14" spans="25:33" ht="12.75">
      <c r="Y14">
        <v>-125</v>
      </c>
      <c r="Z14">
        <f>ArrayFact(Y14,$D$50,$D$51)</f>
        <v>0.9072047976733288</v>
      </c>
      <c r="AA14">
        <v>1</v>
      </c>
      <c r="AB14">
        <f t="shared" si="0"/>
        <v>-0.5203034782122605</v>
      </c>
      <c r="AC14">
        <f t="shared" si="1"/>
        <v>-0.7431721439086164</v>
      </c>
      <c r="AD14">
        <f t="shared" si="2"/>
        <v>-0.5735237286516359</v>
      </c>
      <c r="AE14">
        <f t="shared" si="3"/>
        <v>-0.8191889480904418</v>
      </c>
      <c r="AF14">
        <f t="shared" si="4"/>
        <v>-0.28676186432581796</v>
      </c>
      <c r="AG14">
        <f t="shared" si="5"/>
        <v>-0.4095944740452209</v>
      </c>
    </row>
    <row r="15" spans="25:33" ht="12.75">
      <c r="Y15">
        <v>-120</v>
      </c>
      <c r="Z15">
        <f>ArrayFact(Y15,$D$50,$D$51)</f>
        <v>0.7938086931221616</v>
      </c>
      <c r="AA15">
        <v>1</v>
      </c>
      <c r="AB15">
        <f t="shared" si="0"/>
        <v>-0.3968618821390623</v>
      </c>
      <c r="AC15">
        <f t="shared" si="1"/>
        <v>-0.6874830090855738</v>
      </c>
      <c r="AD15">
        <f t="shared" si="2"/>
        <v>-0.49994650547117153</v>
      </c>
      <c r="AE15">
        <f t="shared" si="3"/>
        <v>-0.866056286662226</v>
      </c>
      <c r="AF15">
        <f t="shared" si="4"/>
        <v>-0.24997325273558577</v>
      </c>
      <c r="AG15">
        <f t="shared" si="5"/>
        <v>-0.433028143331113</v>
      </c>
    </row>
    <row r="16" spans="25:33" ht="12.75">
      <c r="Y16">
        <v>-115</v>
      </c>
      <c r="Z16">
        <f>ArrayFact(Y16,$D$50,$D$51)</f>
        <v>0.6419110297143218</v>
      </c>
      <c r="AA16">
        <v>1</v>
      </c>
      <c r="AB16">
        <f t="shared" si="0"/>
        <v>-0.271248885077839</v>
      </c>
      <c r="AC16">
        <f t="shared" si="1"/>
        <v>-0.5817850225065356</v>
      </c>
      <c r="AD16">
        <f t="shared" si="2"/>
        <v>-0.4225646117944982</v>
      </c>
      <c r="AE16">
        <f t="shared" si="3"/>
        <v>-0.9063328024842557</v>
      </c>
      <c r="AF16">
        <f t="shared" si="4"/>
        <v>-0.2112823058972491</v>
      </c>
      <c r="AG16">
        <f t="shared" si="5"/>
        <v>-0.45316640124212787</v>
      </c>
    </row>
    <row r="17" spans="25:33" ht="12.75">
      <c r="Y17">
        <v>-110</v>
      </c>
      <c r="Z17">
        <f>ArrayFact(Y17,$D$50,$D$51)</f>
        <v>0.4666752753427971</v>
      </c>
      <c r="AA17">
        <v>1</v>
      </c>
      <c r="AB17">
        <f t="shared" si="0"/>
        <v>-0.15958751394212214</v>
      </c>
      <c r="AC17">
        <f t="shared" si="1"/>
        <v>-0.4385403493523127</v>
      </c>
      <c r="AD17">
        <f t="shared" si="2"/>
        <v>-0.34196693584183746</v>
      </c>
      <c r="AE17">
        <f t="shared" si="3"/>
        <v>-0.9397119850203809</v>
      </c>
      <c r="AF17">
        <f t="shared" si="4"/>
        <v>-0.17098346792091873</v>
      </c>
      <c r="AG17">
        <f t="shared" si="5"/>
        <v>-0.46985599251019045</v>
      </c>
    </row>
    <row r="18" spans="25:33" ht="12.75">
      <c r="Y18">
        <v>-105</v>
      </c>
      <c r="Z18">
        <f>ArrayFact(Y18,$D$50,$D$51)</f>
        <v>0.29037400703676425</v>
      </c>
      <c r="AA18">
        <v>1</v>
      </c>
      <c r="AB18">
        <f t="shared" si="0"/>
        <v>-0.07513916376478154</v>
      </c>
      <c r="AC18">
        <f t="shared" si="1"/>
        <v>-0.28048381420559043</v>
      </c>
      <c r="AD18">
        <f t="shared" si="2"/>
        <v>-0.2587668384356048</v>
      </c>
      <c r="AE18">
        <f t="shared" si="3"/>
        <v>-0.9659398135111947</v>
      </c>
      <c r="AF18">
        <f t="shared" si="4"/>
        <v>-0.1293834192178024</v>
      </c>
      <c r="AG18">
        <f t="shared" si="5"/>
        <v>-0.48296990675559737</v>
      </c>
    </row>
    <row r="19" spans="25:33" ht="12.75">
      <c r="Y19">
        <v>-100</v>
      </c>
      <c r="Z19">
        <f>ArrayFact(Y19,$D$50,$D$51)</f>
        <v>0.13882154765196575</v>
      </c>
      <c r="AA19">
        <v>1</v>
      </c>
      <c r="AB19">
        <f t="shared" si="0"/>
        <v>-0.024099071568029543</v>
      </c>
      <c r="AC19">
        <f t="shared" si="1"/>
        <v>-0.13671377707475568</v>
      </c>
      <c r="AD19">
        <f t="shared" si="2"/>
        <v>-0.17359748522936377</v>
      </c>
      <c r="AE19">
        <f t="shared" si="3"/>
        <v>-0.9848166901114344</v>
      </c>
      <c r="AF19">
        <f t="shared" si="4"/>
        <v>-0.08679874261468189</v>
      </c>
      <c r="AG19">
        <f t="shared" si="5"/>
        <v>-0.4924083450557172</v>
      </c>
    </row>
    <row r="20" spans="25:33" ht="12.75">
      <c r="Y20">
        <v>-95</v>
      </c>
      <c r="Z20">
        <f>ArrayFact(Y20,$D$50,$D$51)</f>
        <v>0.03626317134857592</v>
      </c>
      <c r="AA20">
        <v>1</v>
      </c>
      <c r="AB20">
        <f t="shared" si="0"/>
        <v>-0.003158777089968483</v>
      </c>
      <c r="AC20">
        <f t="shared" si="1"/>
        <v>-0.03612533354243346</v>
      </c>
      <c r="AD20">
        <f t="shared" si="2"/>
        <v>-0.08710702821893514</v>
      </c>
      <c r="AE20">
        <f t="shared" si="3"/>
        <v>-0.996198958860561</v>
      </c>
      <c r="AF20">
        <f t="shared" si="4"/>
        <v>-0.04355351410946757</v>
      </c>
      <c r="AG20">
        <f t="shared" si="5"/>
        <v>-0.4980994794302805</v>
      </c>
    </row>
    <row r="21" spans="25:33" ht="12.75">
      <c r="Y21">
        <v>-90</v>
      </c>
      <c r="Z21">
        <f>ArrayFact(Y21,$D$50,$D$51)</f>
        <v>3.0855962302707914E-09</v>
      </c>
      <c r="AA21">
        <v>1</v>
      </c>
      <c r="AB21">
        <f t="shared" si="0"/>
        <v>1.4294578364212585E-13</v>
      </c>
      <c r="AC21">
        <f t="shared" si="1"/>
        <v>-3.0855962269596813E-09</v>
      </c>
      <c r="AD21">
        <f t="shared" si="2"/>
        <v>4.632679487995776E-05</v>
      </c>
      <c r="AE21">
        <f t="shared" si="3"/>
        <v>-0.999999998926914</v>
      </c>
      <c r="AF21">
        <f t="shared" si="4"/>
        <v>2.316339743997888E-05</v>
      </c>
      <c r="AG21">
        <f t="shared" si="5"/>
        <v>-0.499999999463457</v>
      </c>
    </row>
    <row r="22" spans="25:33" ht="12.75">
      <c r="Y22">
        <v>-85</v>
      </c>
      <c r="Z22">
        <f>ArrayFact(Y22,$D$50,$D$51)</f>
        <v>0.03630443039115167</v>
      </c>
      <c r="AA22">
        <v>1</v>
      </c>
      <c r="AB22">
        <f t="shared" si="0"/>
        <v>0.0031657219790786066</v>
      </c>
      <c r="AC22">
        <f t="shared" si="1"/>
        <v>-0.0361661425974233</v>
      </c>
      <c r="AD22">
        <f t="shared" si="2"/>
        <v>0.0871993292545963</v>
      </c>
      <c r="AE22">
        <f t="shared" si="3"/>
        <v>-0.9961908838056833</v>
      </c>
      <c r="AF22">
        <f t="shared" si="4"/>
        <v>0.04359966462729815</v>
      </c>
      <c r="AG22">
        <f t="shared" si="5"/>
        <v>-0.49809544190284166</v>
      </c>
    </row>
    <row r="23" spans="25:33" ht="12.75">
      <c r="Y23">
        <v>-80</v>
      </c>
      <c r="Z23">
        <f>ArrayFact(Y23,$D$50,$D$51)</f>
        <v>0.1388962410097346</v>
      </c>
      <c r="AA23">
        <v>1</v>
      </c>
      <c r="AB23">
        <f t="shared" si="0"/>
        <v>0.024124711881336407</v>
      </c>
      <c r="AC23">
        <f t="shared" si="1"/>
        <v>-0.13678510168610025</v>
      </c>
      <c r="AD23">
        <f t="shared" si="2"/>
        <v>0.17368873128572007</v>
      </c>
      <c r="AE23">
        <f t="shared" si="3"/>
        <v>-0.9848006014540999</v>
      </c>
      <c r="AF23">
        <f t="shared" si="4"/>
        <v>0.08684436564286004</v>
      </c>
      <c r="AG23">
        <f t="shared" si="5"/>
        <v>-0.49240030072704993</v>
      </c>
    </row>
    <row r="24" spans="25:33" ht="12.75">
      <c r="Y24">
        <v>-75</v>
      </c>
      <c r="Z24">
        <f>ArrayFact(Y24,$D$50,$D$51)</f>
        <v>0.29046856994408554</v>
      </c>
      <c r="AA24">
        <v>1</v>
      </c>
      <c r="AB24">
        <f t="shared" si="0"/>
        <v>0.07518962948211334</v>
      </c>
      <c r="AC24">
        <f t="shared" si="1"/>
        <v>-0.28056819089787177</v>
      </c>
      <c r="AD24">
        <f t="shared" si="2"/>
        <v>0.25885633511600636</v>
      </c>
      <c r="AE24">
        <f t="shared" si="3"/>
        <v>-0.9659158336885827</v>
      </c>
      <c r="AF24">
        <f t="shared" si="4"/>
        <v>0.12942816755800318</v>
      </c>
      <c r="AG24">
        <f t="shared" si="5"/>
        <v>-0.48295791684429135</v>
      </c>
    </row>
    <row r="25" spans="25:33" ht="12.75">
      <c r="Y25">
        <v>-70</v>
      </c>
      <c r="Z25">
        <f>ArrayFact(Y25,$D$50,$D$51)</f>
        <v>0.46677386566870316</v>
      </c>
      <c r="AA25">
        <v>1</v>
      </c>
      <c r="AB25">
        <f t="shared" si="0"/>
        <v>0.15966186881023692</v>
      </c>
      <c r="AC25">
        <f t="shared" si="1"/>
        <v>-0.4386182045005967</v>
      </c>
      <c r="AD25">
        <f t="shared" si="2"/>
        <v>0.3420540020626569</v>
      </c>
      <c r="AE25">
        <f t="shared" si="3"/>
        <v>-0.939680296522663</v>
      </c>
      <c r="AF25">
        <f t="shared" si="4"/>
        <v>0.17102700103132845</v>
      </c>
      <c r="AG25">
        <f t="shared" si="5"/>
        <v>-0.4698401482613315</v>
      </c>
    </row>
    <row r="26" spans="25:33" ht="12.75">
      <c r="Y26">
        <v>-65</v>
      </c>
      <c r="Z26">
        <f>ArrayFact(Y26,$D$50,$D$51)</f>
        <v>0.6419992512968982</v>
      </c>
      <c r="AA26">
        <v>1</v>
      </c>
      <c r="AB26">
        <f t="shared" si="0"/>
        <v>0.2713400751113312</v>
      </c>
      <c r="AC26">
        <f t="shared" si="1"/>
        <v>-0.5818398424861905</v>
      </c>
      <c r="AD26">
        <f t="shared" si="2"/>
        <v>0.42264858496828306</v>
      </c>
      <c r="AE26">
        <f t="shared" si="3"/>
        <v>-0.9062936464658174</v>
      </c>
      <c r="AF26">
        <f t="shared" si="4"/>
        <v>0.21132429248414153</v>
      </c>
      <c r="AG26">
        <f t="shared" si="5"/>
        <v>-0.4531468232329087</v>
      </c>
    </row>
    <row r="27" spans="25:33" ht="12.75">
      <c r="Y27">
        <v>-60</v>
      </c>
      <c r="Z27">
        <f>ArrayFact(Y27,$D$50,$D$51)</f>
        <v>0.7938764952846192</v>
      </c>
      <c r="AA27">
        <v>1</v>
      </c>
      <c r="AB27">
        <f t="shared" si="0"/>
        <v>0.39695948109891954</v>
      </c>
      <c r="AC27">
        <f t="shared" si="1"/>
        <v>-0.6875049528047538</v>
      </c>
      <c r="AD27">
        <f t="shared" si="2"/>
        <v>0.5000267465490363</v>
      </c>
      <c r="AE27">
        <f t="shared" si="3"/>
        <v>-0.8660099611064447</v>
      </c>
      <c r="AF27">
        <f t="shared" si="4"/>
        <v>0.25001337327451817</v>
      </c>
      <c r="AG27">
        <f t="shared" si="5"/>
        <v>-0.43300498055322234</v>
      </c>
    </row>
    <row r="28" spans="25:33" ht="12.75">
      <c r="Y28">
        <v>-55</v>
      </c>
      <c r="Z28">
        <f>ArrayFact(Y28,$D$50,$D$51)</f>
        <v>0.9072478801228552</v>
      </c>
      <c r="AA28">
        <v>1</v>
      </c>
      <c r="AB28">
        <f t="shared" si="0"/>
        <v>0.5203970456227858</v>
      </c>
      <c r="AC28">
        <f t="shared" si="1"/>
        <v>-0.7431592231106944</v>
      </c>
      <c r="AD28">
        <f t="shared" si="2"/>
        <v>0.5735996269865256</v>
      </c>
      <c r="AE28">
        <f t="shared" si="3"/>
        <v>-0.8191358055419863</v>
      </c>
      <c r="AF28">
        <f t="shared" si="4"/>
        <v>0.2867998134932628</v>
      </c>
      <c r="AG28">
        <f t="shared" si="5"/>
        <v>-0.40956790277099314</v>
      </c>
    </row>
    <row r="29" spans="25:33" ht="12.75">
      <c r="Y29">
        <v>-50</v>
      </c>
      <c r="Z29">
        <f>ArrayFact(Y29,$D$50,$D$51)</f>
        <v>0.9754671678154108</v>
      </c>
      <c r="AA29">
        <v>1</v>
      </c>
      <c r="AB29">
        <f t="shared" si="0"/>
        <v>0.6270374410052258</v>
      </c>
      <c r="AC29">
        <f t="shared" si="1"/>
        <v>-0.7472350654669765</v>
      </c>
      <c r="AD29">
        <f t="shared" si="2"/>
        <v>0.6428073252424229</v>
      </c>
      <c r="AE29">
        <f t="shared" si="3"/>
        <v>-0.7660278993709576</v>
      </c>
      <c r="AF29">
        <f t="shared" si="4"/>
        <v>0.32140366262121145</v>
      </c>
      <c r="AG29">
        <f t="shared" si="5"/>
        <v>-0.3830139496854788</v>
      </c>
    </row>
    <row r="30" spans="25:33" ht="12.75">
      <c r="Y30">
        <v>-45</v>
      </c>
      <c r="Z30">
        <f>ArrayFact(Y30,$D$50,$D$51)</f>
        <v>0.9997490055046653</v>
      </c>
      <c r="AA30">
        <v>1</v>
      </c>
      <c r="AB30">
        <f t="shared" si="0"/>
        <v>0.7069456759715788</v>
      </c>
      <c r="AC30">
        <f t="shared" si="1"/>
        <v>-0.7069129262028351</v>
      </c>
      <c r="AD30">
        <f t="shared" si="2"/>
        <v>0.7071231599922605</v>
      </c>
      <c r="AE30">
        <f t="shared" si="3"/>
        <v>-0.7070904020014415</v>
      </c>
      <c r="AF30">
        <f t="shared" si="4"/>
        <v>0.35356157999613025</v>
      </c>
      <c r="AG30">
        <f t="shared" si="5"/>
        <v>-0.35354520100072073</v>
      </c>
    </row>
    <row r="31" spans="25:33" ht="12.75">
      <c r="Y31">
        <v>-40</v>
      </c>
      <c r="Z31">
        <f>ArrayFact(Y31,$D$50,$D$51)</f>
        <v>0.9871151855976221</v>
      </c>
      <c r="AA31">
        <v>1</v>
      </c>
      <c r="AB31">
        <f t="shared" si="0"/>
        <v>0.7561871667526958</v>
      </c>
      <c r="AC31">
        <f t="shared" si="1"/>
        <v>-0.6344898411132825</v>
      </c>
      <c r="AD31">
        <f t="shared" si="2"/>
        <v>0.7660576777520476</v>
      </c>
      <c r="AE31">
        <f t="shared" si="3"/>
        <v>-0.642771836935269</v>
      </c>
      <c r="AF31">
        <f t="shared" si="4"/>
        <v>0.3830288388760238</v>
      </c>
      <c r="AG31">
        <f t="shared" si="5"/>
        <v>-0.3213859184676345</v>
      </c>
    </row>
    <row r="32" spans="25:33" ht="12.75">
      <c r="Y32">
        <v>-35</v>
      </c>
      <c r="Z32">
        <f>ArrayFact(Y32,$D$50,$D$51)</f>
        <v>0.9477878692037562</v>
      </c>
      <c r="AA32">
        <v>1</v>
      </c>
      <c r="AB32">
        <f t="shared" si="0"/>
        <v>0.7763921644876596</v>
      </c>
      <c r="AC32">
        <f t="shared" si="1"/>
        <v>-0.5436148010604233</v>
      </c>
      <c r="AD32">
        <f t="shared" si="2"/>
        <v>0.8191623776952458</v>
      </c>
      <c r="AE32">
        <f t="shared" si="3"/>
        <v>-0.5735616784345617</v>
      </c>
      <c r="AF32">
        <f t="shared" si="4"/>
        <v>0.4095811888476229</v>
      </c>
      <c r="AG32">
        <f t="shared" si="5"/>
        <v>-0.28678083921728087</v>
      </c>
    </row>
    <row r="33" spans="25:33" ht="12.75">
      <c r="Y33">
        <v>-30</v>
      </c>
      <c r="Z33">
        <f>ArrayFact(Y33,$D$50,$D$51)</f>
        <v>0.8927740414140195</v>
      </c>
      <c r="AA33">
        <v>1</v>
      </c>
      <c r="AB33">
        <f>XRect2Polar(Y33,Z33)</f>
        <v>0.7731718928383062</v>
      </c>
      <c r="AC33">
        <f t="shared" si="1"/>
        <v>-0.44637508123499925</v>
      </c>
      <c r="AD33">
        <f t="shared" si="2"/>
        <v>0.8660331248136633</v>
      </c>
      <c r="AE33">
        <f t="shared" si="3"/>
        <v>-0.49998662654663256</v>
      </c>
      <c r="AF33">
        <f t="shared" si="4"/>
        <v>0.4330165624068317</v>
      </c>
      <c r="AG33">
        <f t="shared" si="5"/>
        <v>-0.24999331327331628</v>
      </c>
    </row>
    <row r="34" spans="25:33" ht="12.75">
      <c r="Y34">
        <v>-25</v>
      </c>
      <c r="Z34">
        <f>ArrayFact(Y34,$D$50,$D$51)</f>
        <v>0.8321008537348684</v>
      </c>
      <c r="AA34">
        <v>1</v>
      </c>
      <c r="AB34">
        <f t="shared" si="0"/>
        <v>0.7541440086461407</v>
      </c>
      <c r="AC34">
        <f t="shared" si="1"/>
        <v>-0.351651311684496</v>
      </c>
      <c r="AD34">
        <f t="shared" si="2"/>
        <v>0.9063132254475885</v>
      </c>
      <c r="AE34">
        <f t="shared" si="3"/>
        <v>-0.42260659883488394</v>
      </c>
      <c r="AF34">
        <f t="shared" si="4"/>
        <v>0.45315661272379426</v>
      </c>
      <c r="AG34">
        <f t="shared" si="5"/>
        <v>-0.21130329941744197</v>
      </c>
    </row>
    <row r="35" spans="25:33" ht="12.75">
      <c r="Y35">
        <v>-20</v>
      </c>
      <c r="Z35">
        <f>ArrayFact(Y35,$D$50,$D$51)</f>
        <v>0.7738463410375507</v>
      </c>
      <c r="AA35">
        <v>1</v>
      </c>
      <c r="AB35">
        <f t="shared" si="0"/>
        <v>0.7271804210034766</v>
      </c>
      <c r="AC35">
        <f t="shared" si="1"/>
        <v>-0.26466355027924</v>
      </c>
      <c r="AD35">
        <f t="shared" si="2"/>
        <v>0.9396961417798968</v>
      </c>
      <c r="AE35">
        <f t="shared" si="3"/>
        <v>-0.3420104693192537</v>
      </c>
      <c r="AF35">
        <f t="shared" si="4"/>
        <v>0.4698480708899484</v>
      </c>
      <c r="AG35">
        <f t="shared" si="5"/>
        <v>-0.17100523465962686</v>
      </c>
    </row>
    <row r="36" spans="25:33" ht="12.75">
      <c r="Y36">
        <v>-15</v>
      </c>
      <c r="Z36">
        <f>ArrayFact(Y36,$D$50,$D$51)</f>
        <v>0.7238692107497139</v>
      </c>
      <c r="AA36">
        <v>1</v>
      </c>
      <c r="AB36">
        <f t="shared" si="0"/>
        <v>0.6992054120607478</v>
      </c>
      <c r="AC36">
        <f t="shared" si="1"/>
        <v>-0.18734573925332157</v>
      </c>
      <c r="AD36">
        <f t="shared" si="2"/>
        <v>0.9659278246364122</v>
      </c>
      <c r="AE36">
        <f t="shared" si="3"/>
        <v>-0.2588115870535327</v>
      </c>
      <c r="AF36">
        <f t="shared" si="4"/>
        <v>0.4829639123182061</v>
      </c>
      <c r="AG36">
        <f t="shared" si="5"/>
        <v>-0.12940579352676634</v>
      </c>
    </row>
    <row r="37" spans="25:33" ht="12.75">
      <c r="Y37">
        <v>-10</v>
      </c>
      <c r="Z37">
        <f>ArrayFact(Y37,$D$50,$D$51)</f>
        <v>0.6860148513224277</v>
      </c>
      <c r="AA37">
        <v>1</v>
      </c>
      <c r="AB37">
        <f t="shared" si="0"/>
        <v>0.6755933574426761</v>
      </c>
      <c r="AC37">
        <f t="shared" si="1"/>
        <v>-0.11912175122228967</v>
      </c>
      <c r="AD37">
        <f t="shared" si="2"/>
        <v>0.9848086468395515</v>
      </c>
      <c r="AE37">
        <f t="shared" si="3"/>
        <v>-0.17364310844387584</v>
      </c>
      <c r="AF37">
        <f t="shared" si="4"/>
        <v>0.49240432341977575</v>
      </c>
      <c r="AG37">
        <f t="shared" si="5"/>
        <v>-0.08682155422193792</v>
      </c>
    </row>
    <row r="38" spans="25:33" ht="12.75">
      <c r="Y38">
        <v>-5</v>
      </c>
      <c r="Z38">
        <f>ArrayFact(Y38,$D$50,$D$51)</f>
        <v>0.6625496574442925</v>
      </c>
      <c r="AA38">
        <v>1</v>
      </c>
      <c r="AB38">
        <f t="shared" si="0"/>
        <v>0.6600286045852715</v>
      </c>
      <c r="AC38">
        <f t="shared" si="1"/>
        <v>-0.057743308779188915</v>
      </c>
      <c r="AD38">
        <f t="shared" si="2"/>
        <v>0.9961949224021249</v>
      </c>
      <c r="AE38">
        <f t="shared" si="3"/>
        <v>-0.08715317883028866</v>
      </c>
      <c r="AF38">
        <f t="shared" si="4"/>
        <v>0.49809746120106246</v>
      </c>
      <c r="AG38">
        <f t="shared" si="5"/>
        <v>-0.04357658941514433</v>
      </c>
    </row>
    <row r="39" spans="25:33" ht="12.75">
      <c r="Y39">
        <v>0</v>
      </c>
      <c r="Z39">
        <f>ArrayFact(Y39,$D$50,$D$51)</f>
        <v>0.6546142359269467</v>
      </c>
      <c r="AA39">
        <v>1</v>
      </c>
      <c r="AB39">
        <f t="shared" si="0"/>
        <v>0.6546142359269467</v>
      </c>
      <c r="AC39">
        <f t="shared" si="1"/>
        <v>0</v>
      </c>
      <c r="AD39">
        <f t="shared" si="2"/>
        <v>1</v>
      </c>
      <c r="AE39">
        <f t="shared" si="3"/>
        <v>0</v>
      </c>
      <c r="AF39">
        <f t="shared" si="4"/>
        <v>0.5</v>
      </c>
      <c r="AG39">
        <f t="shared" si="5"/>
        <v>0</v>
      </c>
    </row>
    <row r="40" spans="25:33" ht="12.75">
      <c r="Y40">
        <v>5</v>
      </c>
      <c r="Z40">
        <f>ArrayFact(Y40,$D$50,$D$51)</f>
        <v>0.6625496574442925</v>
      </c>
      <c r="AA40">
        <v>1</v>
      </c>
      <c r="AB40">
        <f t="shared" si="0"/>
        <v>0.6600286045852715</v>
      </c>
      <c r="AC40">
        <f t="shared" si="1"/>
        <v>0.057743308779188915</v>
      </c>
      <c r="AD40">
        <f t="shared" si="2"/>
        <v>0.9961949224021249</v>
      </c>
      <c r="AE40">
        <f t="shared" si="3"/>
        <v>0.08715317883028866</v>
      </c>
      <c r="AF40">
        <f t="shared" si="4"/>
        <v>0.49809746120106246</v>
      </c>
      <c r="AG40">
        <f t="shared" si="5"/>
        <v>0.04357658941514433</v>
      </c>
    </row>
    <row r="41" spans="25:33" ht="12.75">
      <c r="Y41">
        <v>10</v>
      </c>
      <c r="Z41">
        <f>ArrayFact(Y41,$D$50,$D$51)</f>
        <v>0.6860148513224277</v>
      </c>
      <c r="AA41">
        <v>1</v>
      </c>
      <c r="AB41">
        <f t="shared" si="0"/>
        <v>0.6755933574426761</v>
      </c>
      <c r="AC41">
        <f t="shared" si="1"/>
        <v>0.11912175122228967</v>
      </c>
      <c r="AD41">
        <f t="shared" si="2"/>
        <v>0.9848086468395515</v>
      </c>
      <c r="AE41">
        <f t="shared" si="3"/>
        <v>0.17364310844387584</v>
      </c>
      <c r="AF41">
        <f t="shared" si="4"/>
        <v>0.49240432341977575</v>
      </c>
      <c r="AG41">
        <f t="shared" si="5"/>
        <v>0.08682155422193792</v>
      </c>
    </row>
    <row r="42" spans="25:33" ht="12.75">
      <c r="Y42">
        <v>15</v>
      </c>
      <c r="Z42">
        <f>ArrayFact(Y42,$D$50,$D$51)</f>
        <v>0.7238692107497139</v>
      </c>
      <c r="AA42">
        <v>1</v>
      </c>
      <c r="AB42">
        <f t="shared" si="0"/>
        <v>0.6992054120607478</v>
      </c>
      <c r="AC42">
        <f t="shared" si="1"/>
        <v>0.18734573925332157</v>
      </c>
      <c r="AD42">
        <f t="shared" si="2"/>
        <v>0.9659278246364122</v>
      </c>
      <c r="AE42">
        <f t="shared" si="3"/>
        <v>0.2588115870535327</v>
      </c>
      <c r="AF42">
        <f t="shared" si="4"/>
        <v>0.4829639123182061</v>
      </c>
      <c r="AG42">
        <f t="shared" si="5"/>
        <v>0.12940579352676634</v>
      </c>
    </row>
    <row r="43" spans="25:33" ht="12.75">
      <c r="Y43">
        <v>20</v>
      </c>
      <c r="Z43">
        <f>ArrayFact(Y43,$D$50,$D$51)</f>
        <v>0.7738463410375507</v>
      </c>
      <c r="AA43">
        <v>1</v>
      </c>
      <c r="AB43">
        <f t="shared" si="0"/>
        <v>0.7271804210034766</v>
      </c>
      <c r="AC43">
        <f t="shared" si="1"/>
        <v>0.26466355027924</v>
      </c>
      <c r="AD43">
        <f t="shared" si="2"/>
        <v>0.9396961417798968</v>
      </c>
      <c r="AE43">
        <f t="shared" si="3"/>
        <v>0.3420104693192537</v>
      </c>
      <c r="AF43">
        <f t="shared" si="4"/>
        <v>0.4698480708899484</v>
      </c>
      <c r="AG43">
        <f t="shared" si="5"/>
        <v>0.17100523465962686</v>
      </c>
    </row>
    <row r="44" spans="25:33" ht="12.75">
      <c r="Y44">
        <v>25</v>
      </c>
      <c r="Z44">
        <f>ArrayFact(Y44,$D$50,$D$51)</f>
        <v>0.8321008537348684</v>
      </c>
      <c r="AA44">
        <v>1</v>
      </c>
      <c r="AB44">
        <f t="shared" si="0"/>
        <v>0.7541440086461407</v>
      </c>
      <c r="AC44">
        <f t="shared" si="1"/>
        <v>0.351651311684496</v>
      </c>
      <c r="AD44">
        <f t="shared" si="2"/>
        <v>0.9063132254475885</v>
      </c>
      <c r="AE44">
        <f t="shared" si="3"/>
        <v>0.42260659883488394</v>
      </c>
      <c r="AF44">
        <f t="shared" si="4"/>
        <v>0.45315661272379426</v>
      </c>
      <c r="AG44">
        <f t="shared" si="5"/>
        <v>0.21130329941744197</v>
      </c>
    </row>
    <row r="45" spans="25:33" ht="12.75">
      <c r="Y45">
        <v>30</v>
      </c>
      <c r="Z45">
        <f>ArrayFact(Y45,$D$50,$D$51)</f>
        <v>0.8927740414140195</v>
      </c>
      <c r="AA45">
        <v>1</v>
      </c>
      <c r="AB45">
        <f t="shared" si="0"/>
        <v>0.7731718928383062</v>
      </c>
      <c r="AC45">
        <f t="shared" si="1"/>
        <v>0.44637508123499925</v>
      </c>
      <c r="AD45">
        <f t="shared" si="2"/>
        <v>0.8660331248136633</v>
      </c>
      <c r="AE45">
        <f t="shared" si="3"/>
        <v>0.49998662654663256</v>
      </c>
      <c r="AF45">
        <f t="shared" si="4"/>
        <v>0.4330165624068317</v>
      </c>
      <c r="AG45">
        <f t="shared" si="5"/>
        <v>0.24999331327331628</v>
      </c>
    </row>
    <row r="46" spans="25:33" ht="12.75">
      <c r="Y46">
        <v>35</v>
      </c>
      <c r="Z46">
        <f>ArrayFact(Y46,$D$50,$D$51)</f>
        <v>0.9477878692037562</v>
      </c>
      <c r="AA46">
        <v>1</v>
      </c>
      <c r="AB46">
        <f t="shared" si="0"/>
        <v>0.7763921644876596</v>
      </c>
      <c r="AC46">
        <f t="shared" si="1"/>
        <v>0.5436148010604233</v>
      </c>
      <c r="AD46">
        <f t="shared" si="2"/>
        <v>0.8191623776952458</v>
      </c>
      <c r="AE46">
        <f t="shared" si="3"/>
        <v>0.5735616784345617</v>
      </c>
      <c r="AF46">
        <f t="shared" si="4"/>
        <v>0.4095811888476229</v>
      </c>
      <c r="AG46">
        <f t="shared" si="5"/>
        <v>0.28678083921728087</v>
      </c>
    </row>
    <row r="47" spans="25:33" ht="12.75">
      <c r="Y47">
        <v>40</v>
      </c>
      <c r="Z47">
        <f>ArrayFact(Y47,$D$50,$D$51)</f>
        <v>0.9871151855976221</v>
      </c>
      <c r="AA47">
        <v>1</v>
      </c>
      <c r="AB47">
        <f t="shared" si="0"/>
        <v>0.7561871667526958</v>
      </c>
      <c r="AC47">
        <f t="shared" si="1"/>
        <v>0.6344898411132825</v>
      </c>
      <c r="AD47">
        <f t="shared" si="2"/>
        <v>0.7660576777520476</v>
      </c>
      <c r="AE47">
        <f t="shared" si="3"/>
        <v>0.642771836935269</v>
      </c>
      <c r="AF47">
        <f t="shared" si="4"/>
        <v>0.3830288388760238</v>
      </c>
      <c r="AG47">
        <f t="shared" si="5"/>
        <v>0.3213859184676345</v>
      </c>
    </row>
    <row r="48" spans="25:33" ht="12.75">
      <c r="Y48">
        <v>45</v>
      </c>
      <c r="Z48">
        <f>ArrayFact(Y48,$D$50,$D$51)</f>
        <v>0.9997490055046653</v>
      </c>
      <c r="AA48">
        <v>1</v>
      </c>
      <c r="AB48">
        <f t="shared" si="0"/>
        <v>0.7069456759715788</v>
      </c>
      <c r="AC48">
        <f t="shared" si="1"/>
        <v>0.7069129262028351</v>
      </c>
      <c r="AD48">
        <f t="shared" si="2"/>
        <v>0.7071231599922605</v>
      </c>
      <c r="AE48">
        <f t="shared" si="3"/>
        <v>0.7070904020014415</v>
      </c>
      <c r="AF48">
        <f t="shared" si="4"/>
        <v>0.35356157999613025</v>
      </c>
      <c r="AG48">
        <f t="shared" si="5"/>
        <v>0.35354520100072073</v>
      </c>
    </row>
    <row r="49" spans="25:33" ht="13.5" thickBot="1">
      <c r="Y49">
        <v>50</v>
      </c>
      <c r="Z49">
        <f>ArrayFact(Y49,$D$50,$D$51)</f>
        <v>0.9754671678154108</v>
      </c>
      <c r="AA49">
        <v>1</v>
      </c>
      <c r="AB49">
        <f t="shared" si="0"/>
        <v>0.6270374410052258</v>
      </c>
      <c r="AC49">
        <f t="shared" si="1"/>
        <v>0.7472350654669765</v>
      </c>
      <c r="AD49">
        <f t="shared" si="2"/>
        <v>0.6428073252424229</v>
      </c>
      <c r="AE49">
        <f t="shared" si="3"/>
        <v>0.7660278993709576</v>
      </c>
      <c r="AF49">
        <f t="shared" si="4"/>
        <v>0.32140366262121145</v>
      </c>
      <c r="AG49">
        <f t="shared" si="5"/>
        <v>0.3830139496854788</v>
      </c>
    </row>
    <row r="50" spans="2:33" s="9" customFormat="1" ht="18.75">
      <c r="B50" s="5"/>
      <c r="C50" s="6" t="s">
        <v>2</v>
      </c>
      <c r="D50" s="7">
        <v>180</v>
      </c>
      <c r="E50" s="8"/>
      <c r="Y50" s="9">
        <v>55</v>
      </c>
      <c r="Z50" s="9">
        <f>ArrayFact(Y50,$D$50,$D$51)</f>
        <v>0.9072478801228552</v>
      </c>
      <c r="AA50" s="9">
        <v>1</v>
      </c>
      <c r="AB50" s="9">
        <f t="shared" si="0"/>
        <v>0.5203970456227858</v>
      </c>
      <c r="AC50" s="9">
        <f t="shared" si="1"/>
        <v>0.7431592231106944</v>
      </c>
      <c r="AD50" s="9">
        <f t="shared" si="2"/>
        <v>0.5735996269865256</v>
      </c>
      <c r="AE50" s="9">
        <f t="shared" si="3"/>
        <v>0.8191358055419863</v>
      </c>
      <c r="AF50" s="9">
        <f t="shared" si="4"/>
        <v>0.2867998134932628</v>
      </c>
      <c r="AG50" s="9">
        <f t="shared" si="5"/>
        <v>0.40956790277099314</v>
      </c>
    </row>
    <row r="51" spans="2:33" s="9" customFormat="1" ht="18.75">
      <c r="B51" s="10"/>
      <c r="C51" s="11" t="s">
        <v>3</v>
      </c>
      <c r="D51" s="12">
        <v>0.7</v>
      </c>
      <c r="E51" s="13"/>
      <c r="Y51" s="9">
        <v>60</v>
      </c>
      <c r="Z51" s="9">
        <f>ArrayFact(Y51,$D$50,$D$51)</f>
        <v>0.7938764952846192</v>
      </c>
      <c r="AA51" s="9">
        <v>1</v>
      </c>
      <c r="AB51" s="9">
        <f t="shared" si="0"/>
        <v>0.39695948109891954</v>
      </c>
      <c r="AC51" s="9">
        <f t="shared" si="1"/>
        <v>0.6875049528047538</v>
      </c>
      <c r="AD51" s="9">
        <f t="shared" si="2"/>
        <v>0.5000267465490363</v>
      </c>
      <c r="AE51" s="9">
        <f t="shared" si="3"/>
        <v>0.8660099611064447</v>
      </c>
      <c r="AF51" s="9">
        <f t="shared" si="4"/>
        <v>0.25001337327451817</v>
      </c>
      <c r="AG51" s="9">
        <f t="shared" si="5"/>
        <v>0.43300498055322234</v>
      </c>
    </row>
    <row r="52" spans="2:33" s="9" customFormat="1" ht="19.5" thickBot="1">
      <c r="B52" s="14"/>
      <c r="C52" s="15" t="s">
        <v>1</v>
      </c>
      <c r="D52" s="16" t="s">
        <v>4</v>
      </c>
      <c r="E52" s="17"/>
      <c r="Y52" s="9">
        <v>65</v>
      </c>
      <c r="Z52" s="9">
        <f>ArrayFact(Y52,$D$50,$D$51)</f>
        <v>0.6419992512968982</v>
      </c>
      <c r="AA52" s="9">
        <v>1</v>
      </c>
      <c r="AB52" s="9">
        <f t="shared" si="0"/>
        <v>0.2713400751113312</v>
      </c>
      <c r="AC52" s="9">
        <f t="shared" si="1"/>
        <v>0.5818398424861905</v>
      </c>
      <c r="AD52" s="9">
        <f t="shared" si="2"/>
        <v>0.42264858496828306</v>
      </c>
      <c r="AE52" s="9">
        <f t="shared" si="3"/>
        <v>0.9062936464658174</v>
      </c>
      <c r="AF52" s="9">
        <f t="shared" si="4"/>
        <v>0.21132429248414153</v>
      </c>
      <c r="AG52" s="9">
        <f t="shared" si="5"/>
        <v>0.4531468232329087</v>
      </c>
    </row>
    <row r="53" spans="25:33" ht="12.75">
      <c r="Y53">
        <v>70</v>
      </c>
      <c r="Z53">
        <f>ArrayFact(Y53,$D$50,$D$51)</f>
        <v>0.46677386566870316</v>
      </c>
      <c r="AA53">
        <v>1</v>
      </c>
      <c r="AB53">
        <f t="shared" si="0"/>
        <v>0.15966186881023692</v>
      </c>
      <c r="AC53">
        <f t="shared" si="1"/>
        <v>0.4386182045005967</v>
      </c>
      <c r="AD53">
        <f t="shared" si="2"/>
        <v>0.3420540020626569</v>
      </c>
      <c r="AE53">
        <f t="shared" si="3"/>
        <v>0.939680296522663</v>
      </c>
      <c r="AF53">
        <f t="shared" si="4"/>
        <v>0.17102700103132845</v>
      </c>
      <c r="AG53">
        <f t="shared" si="5"/>
        <v>0.4698401482613315</v>
      </c>
    </row>
    <row r="54" spans="25:33" ht="12.75">
      <c r="Y54">
        <v>75</v>
      </c>
      <c r="Z54">
        <f>ArrayFact(Y54,$D$50,$D$51)</f>
        <v>0.29046856994408554</v>
      </c>
      <c r="AA54">
        <v>1</v>
      </c>
      <c r="AB54">
        <f t="shared" si="0"/>
        <v>0.07518962948211334</v>
      </c>
      <c r="AC54">
        <f t="shared" si="1"/>
        <v>0.28056819089787177</v>
      </c>
      <c r="AD54">
        <f t="shared" si="2"/>
        <v>0.25885633511600636</v>
      </c>
      <c r="AE54">
        <f t="shared" si="3"/>
        <v>0.9659158336885827</v>
      </c>
      <c r="AF54">
        <f t="shared" si="4"/>
        <v>0.12942816755800318</v>
      </c>
      <c r="AG54">
        <f t="shared" si="5"/>
        <v>0.48295791684429135</v>
      </c>
    </row>
    <row r="55" spans="25:33" ht="12.75">
      <c r="Y55">
        <v>80</v>
      </c>
      <c r="Z55">
        <f>ArrayFact(Y55,$D$50,$D$51)</f>
        <v>0.1388962410097346</v>
      </c>
      <c r="AA55">
        <v>1</v>
      </c>
      <c r="AB55">
        <f t="shared" si="0"/>
        <v>0.024124711881336407</v>
      </c>
      <c r="AC55">
        <f t="shared" si="1"/>
        <v>0.13678510168610025</v>
      </c>
      <c r="AD55">
        <f t="shared" si="2"/>
        <v>0.17368873128572007</v>
      </c>
      <c r="AE55">
        <f t="shared" si="3"/>
        <v>0.9848006014540999</v>
      </c>
      <c r="AF55">
        <f t="shared" si="4"/>
        <v>0.08684436564286004</v>
      </c>
      <c r="AG55">
        <f t="shared" si="5"/>
        <v>0.49240030072704993</v>
      </c>
    </row>
    <row r="56" spans="25:33" ht="12.75">
      <c r="Y56">
        <v>85</v>
      </c>
      <c r="Z56">
        <f>ArrayFact(Y56,$D$50,$D$51)</f>
        <v>0.03630443039115167</v>
      </c>
      <c r="AA56">
        <v>1</v>
      </c>
      <c r="AB56">
        <f t="shared" si="0"/>
        <v>0.0031657219790786066</v>
      </c>
      <c r="AC56">
        <f t="shared" si="1"/>
        <v>0.0361661425974233</v>
      </c>
      <c r="AD56">
        <f t="shared" si="2"/>
        <v>0.0871993292545963</v>
      </c>
      <c r="AE56">
        <f t="shared" si="3"/>
        <v>0.9961908838056833</v>
      </c>
      <c r="AF56">
        <f t="shared" si="4"/>
        <v>0.04359966462729815</v>
      </c>
      <c r="AG56">
        <f t="shared" si="5"/>
        <v>0.49809544190284166</v>
      </c>
    </row>
    <row r="57" spans="25:33" ht="12.75">
      <c r="Y57">
        <v>90</v>
      </c>
      <c r="Z57">
        <f>ArrayFact(Y57,$D$50,$D$51)</f>
        <v>3.0855962302707914E-09</v>
      </c>
      <c r="AA57">
        <v>1</v>
      </c>
      <c r="AB57">
        <f t="shared" si="0"/>
        <v>1.4294578364212585E-13</v>
      </c>
      <c r="AC57">
        <f t="shared" si="1"/>
        <v>3.0855962269596813E-09</v>
      </c>
      <c r="AD57">
        <f t="shared" si="2"/>
        <v>4.632679487995776E-05</v>
      </c>
      <c r="AE57">
        <f t="shared" si="3"/>
        <v>0.999999998926914</v>
      </c>
      <c r="AF57">
        <f t="shared" si="4"/>
        <v>2.316339743997888E-05</v>
      </c>
      <c r="AG57">
        <f t="shared" si="5"/>
        <v>0.499999999463457</v>
      </c>
    </row>
    <row r="58" spans="25:33" ht="12.75">
      <c r="Y58">
        <v>95</v>
      </c>
      <c r="Z58">
        <f>ArrayFact(Y58,$D$50,$D$51)</f>
        <v>0.03626317134857592</v>
      </c>
      <c r="AA58">
        <v>1</v>
      </c>
      <c r="AB58">
        <f t="shared" si="0"/>
        <v>-0.003158777089968483</v>
      </c>
      <c r="AC58">
        <f t="shared" si="1"/>
        <v>0.03612533354243346</v>
      </c>
      <c r="AD58">
        <f t="shared" si="2"/>
        <v>-0.08710702821893514</v>
      </c>
      <c r="AE58">
        <f t="shared" si="3"/>
        <v>0.996198958860561</v>
      </c>
      <c r="AF58">
        <f t="shared" si="4"/>
        <v>-0.04355351410946757</v>
      </c>
      <c r="AG58">
        <f t="shared" si="5"/>
        <v>0.4980994794302805</v>
      </c>
    </row>
    <row r="59" spans="25:33" ht="12.75">
      <c r="Y59">
        <v>100</v>
      </c>
      <c r="Z59">
        <f>ArrayFact(Y59,$D$50,$D$51)</f>
        <v>0.13882154765196575</v>
      </c>
      <c r="AA59">
        <v>1</v>
      </c>
      <c r="AB59">
        <f t="shared" si="0"/>
        <v>-0.024099071568029543</v>
      </c>
      <c r="AC59">
        <f t="shared" si="1"/>
        <v>0.13671377707475568</v>
      </c>
      <c r="AD59">
        <f t="shared" si="2"/>
        <v>-0.17359748522936377</v>
      </c>
      <c r="AE59">
        <f t="shared" si="3"/>
        <v>0.9848166901114344</v>
      </c>
      <c r="AF59">
        <f t="shared" si="4"/>
        <v>-0.08679874261468189</v>
      </c>
      <c r="AG59">
        <f t="shared" si="5"/>
        <v>0.4924083450557172</v>
      </c>
    </row>
    <row r="60" spans="25:33" ht="12.75">
      <c r="Y60">
        <v>105</v>
      </c>
      <c r="Z60">
        <f>ArrayFact(Y60,$D$50,$D$51)</f>
        <v>0.29037400703676425</v>
      </c>
      <c r="AA60">
        <v>1</v>
      </c>
      <c r="AB60">
        <f t="shared" si="0"/>
        <v>-0.07513916376478154</v>
      </c>
      <c r="AC60">
        <f t="shared" si="1"/>
        <v>0.28048381420559043</v>
      </c>
      <c r="AD60">
        <f t="shared" si="2"/>
        <v>-0.2587668384356048</v>
      </c>
      <c r="AE60">
        <f t="shared" si="3"/>
        <v>0.9659398135111947</v>
      </c>
      <c r="AF60">
        <f t="shared" si="4"/>
        <v>-0.1293834192178024</v>
      </c>
      <c r="AG60">
        <f t="shared" si="5"/>
        <v>0.48296990675559737</v>
      </c>
    </row>
    <row r="61" spans="25:33" ht="12.75">
      <c r="Y61">
        <v>110</v>
      </c>
      <c r="Z61">
        <f>ArrayFact(Y61,$D$50,$D$51)</f>
        <v>0.4666752753427971</v>
      </c>
      <c r="AA61">
        <v>1</v>
      </c>
      <c r="AB61">
        <f t="shared" si="0"/>
        <v>-0.15958751394212214</v>
      </c>
      <c r="AC61">
        <f t="shared" si="1"/>
        <v>0.4385403493523127</v>
      </c>
      <c r="AD61">
        <f t="shared" si="2"/>
        <v>-0.34196693584183746</v>
      </c>
      <c r="AE61">
        <f t="shared" si="3"/>
        <v>0.9397119850203809</v>
      </c>
      <c r="AF61">
        <f t="shared" si="4"/>
        <v>-0.17098346792091873</v>
      </c>
      <c r="AG61">
        <f t="shared" si="5"/>
        <v>0.46985599251019045</v>
      </c>
    </row>
    <row r="62" spans="25:33" ht="12.75">
      <c r="Y62">
        <v>115</v>
      </c>
      <c r="Z62">
        <f>ArrayFact(Y62,$D$50,$D$51)</f>
        <v>0.6419110297143218</v>
      </c>
      <c r="AA62">
        <v>1</v>
      </c>
      <c r="AB62">
        <f t="shared" si="0"/>
        <v>-0.271248885077839</v>
      </c>
      <c r="AC62">
        <f t="shared" si="1"/>
        <v>0.5817850225065356</v>
      </c>
      <c r="AD62">
        <f t="shared" si="2"/>
        <v>-0.4225646117944982</v>
      </c>
      <c r="AE62">
        <f t="shared" si="3"/>
        <v>0.9063328024842557</v>
      </c>
      <c r="AF62">
        <f t="shared" si="4"/>
        <v>-0.2112823058972491</v>
      </c>
      <c r="AG62">
        <f t="shared" si="5"/>
        <v>0.45316640124212787</v>
      </c>
    </row>
    <row r="63" spans="25:33" ht="12.75">
      <c r="Y63">
        <v>120</v>
      </c>
      <c r="Z63">
        <f>ArrayFact(Y63,$D$50,$D$51)</f>
        <v>0.7938086931221616</v>
      </c>
      <c r="AA63">
        <v>1</v>
      </c>
      <c r="AB63">
        <f>XRect2Polar(Y63,Z63)</f>
        <v>-0.3968618821390623</v>
      </c>
      <c r="AC63">
        <f t="shared" si="1"/>
        <v>0.6874830090855738</v>
      </c>
      <c r="AD63">
        <f t="shared" si="2"/>
        <v>-0.49994650547117153</v>
      </c>
      <c r="AE63">
        <f t="shared" si="3"/>
        <v>0.866056286662226</v>
      </c>
      <c r="AF63">
        <f t="shared" si="4"/>
        <v>-0.24997325273558577</v>
      </c>
      <c r="AG63">
        <f t="shared" si="5"/>
        <v>0.433028143331113</v>
      </c>
    </row>
    <row r="64" spans="25:33" ht="12.75">
      <c r="Y64">
        <v>125</v>
      </c>
      <c r="Z64">
        <f>ArrayFact(Y64,$D$50,$D$51)</f>
        <v>0.9072047976733288</v>
      </c>
      <c r="AA64">
        <v>1</v>
      </c>
      <c r="AB64">
        <f t="shared" si="0"/>
        <v>-0.5203034782122605</v>
      </c>
      <c r="AC64">
        <f t="shared" si="1"/>
        <v>0.7431721439086164</v>
      </c>
      <c r="AD64">
        <f t="shared" si="2"/>
        <v>-0.5735237286516359</v>
      </c>
      <c r="AE64">
        <f t="shared" si="3"/>
        <v>0.8191889480904418</v>
      </c>
      <c r="AF64">
        <f t="shared" si="4"/>
        <v>-0.28676186432581796</v>
      </c>
      <c r="AG64">
        <f t="shared" si="5"/>
        <v>0.4095944740452209</v>
      </c>
    </row>
    <row r="65" spans="25:33" ht="12.75">
      <c r="Y65">
        <v>130</v>
      </c>
      <c r="Z65">
        <f>ArrayFact(Y65,$D$50,$D$51)</f>
        <v>0.9754475390301341</v>
      </c>
      <c r="AA65">
        <v>1</v>
      </c>
      <c r="AB65">
        <f t="shared" si="0"/>
        <v>-0.6269555881688803</v>
      </c>
      <c r="AC65">
        <f t="shared" si="1"/>
        <v>0.7472781221632</v>
      </c>
      <c r="AD65">
        <f t="shared" si="2"/>
        <v>-0.6427363472486161</v>
      </c>
      <c r="AE65">
        <f t="shared" si="3"/>
        <v>0.7660874544890461</v>
      </c>
      <c r="AF65">
        <f t="shared" si="4"/>
        <v>-0.32136817362430803</v>
      </c>
      <c r="AG65">
        <f t="shared" si="5"/>
        <v>0.38304372724452307</v>
      </c>
    </row>
    <row r="66" spans="25:33" ht="12.75">
      <c r="Y66">
        <v>135</v>
      </c>
      <c r="Z66">
        <f>ArrayFact(Y66,$D$50,$D$51)</f>
        <v>0.999747373707552</v>
      </c>
      <c r="AA66">
        <v>1</v>
      </c>
      <c r="AB66">
        <f t="shared" si="0"/>
        <v>-0.7068790211423146</v>
      </c>
      <c r="AC66">
        <f t="shared" si="1"/>
        <v>0.7069772702881123</v>
      </c>
      <c r="AD66">
        <f t="shared" si="2"/>
        <v>-0.7070576424930847</v>
      </c>
      <c r="AE66">
        <f t="shared" si="3"/>
        <v>0.7071559164654717</v>
      </c>
      <c r="AF66">
        <f t="shared" si="4"/>
        <v>-0.35352882124654234</v>
      </c>
      <c r="AG66">
        <f t="shared" si="5"/>
        <v>0.35357795823273586</v>
      </c>
    </row>
    <row r="67" spans="25:33" ht="12.75">
      <c r="Y67">
        <v>140</v>
      </c>
      <c r="Z67">
        <f>ArrayFact(Y67,$D$50,$D$51)</f>
        <v>0.9871238270672738</v>
      </c>
      <c r="AA67">
        <v>1</v>
      </c>
      <c r="AB67">
        <f t="shared" si="0"/>
        <v>-0.7561349950949997</v>
      </c>
      <c r="AC67">
        <f t="shared" si="1"/>
        <v>0.634565456951941</v>
      </c>
      <c r="AD67">
        <f t="shared" si="2"/>
        <v>-0.7659981193458398</v>
      </c>
      <c r="AE67">
        <f t="shared" si="3"/>
        <v>0.642842812170002</v>
      </c>
      <c r="AF67">
        <f t="shared" si="4"/>
        <v>-0.3829990596729199</v>
      </c>
      <c r="AG67">
        <f t="shared" si="5"/>
        <v>0.321421406085001</v>
      </c>
    </row>
    <row r="68" spans="25:33" ht="12.75">
      <c r="Y68">
        <v>145</v>
      </c>
      <c r="Z68">
        <f>ArrayFact(Y68,$D$50,$D$51)</f>
        <v>0.9477986431590976</v>
      </c>
      <c r="AA68">
        <v>1</v>
      </c>
      <c r="AB68">
        <f aca="true" t="shared" si="6" ref="AB68:AB75">XRect2Polar(Y68,Z68)</f>
        <v>-0.7763506183386879</v>
      </c>
      <c r="AC68">
        <f aca="true" t="shared" si="7" ref="AC68:AC75">YRect2Polar(Y68,Z68)</f>
        <v>0.5436929145936732</v>
      </c>
      <c r="AD68">
        <f aca="true" t="shared" si="8" ref="AD68:AD75">XCircle1(Y68)</f>
        <v>-0.8191092316307206</v>
      </c>
      <c r="AE68">
        <f aca="true" t="shared" si="9" ref="AE68:AE75">YCircle1(Y68)</f>
        <v>0.5736375743074459</v>
      </c>
      <c r="AF68">
        <f aca="true" t="shared" si="10" ref="AF68:AF75">XCircle05(Y68)</f>
        <v>-0.4095546158153603</v>
      </c>
      <c r="AG68">
        <f aca="true" t="shared" si="11" ref="AG68:AG75">YCircle05(Y68)</f>
        <v>0.28681878715372294</v>
      </c>
    </row>
    <row r="69" spans="25:33" ht="12.75">
      <c r="Y69">
        <v>150</v>
      </c>
      <c r="Z69">
        <f>ArrayFact(Y69,$D$50,$D$51)</f>
        <v>0.8927797508955403</v>
      </c>
      <c r="AA69">
        <v>1</v>
      </c>
      <c r="AB69">
        <f t="shared" si="6"/>
        <v>-0.7731354756015816</v>
      </c>
      <c r="AC69">
        <f t="shared" si="7"/>
        <v>0.4464495715928275</v>
      </c>
      <c r="AD69">
        <f t="shared" si="8"/>
        <v>-0.8659867955406196</v>
      </c>
      <c r="AE69">
        <f t="shared" si="9"/>
        <v>0.5000668654782968</v>
      </c>
      <c r="AF69">
        <f t="shared" si="10"/>
        <v>-0.4329933977703098</v>
      </c>
      <c r="AG69">
        <f t="shared" si="11"/>
        <v>0.2500334327391484</v>
      </c>
    </row>
    <row r="70" spans="25:33" ht="12.75">
      <c r="Y70">
        <v>155</v>
      </c>
      <c r="Z70">
        <f>ArrayFact(Y70,$D$50,$D$51)</f>
        <v>0.8320959654601596</v>
      </c>
      <c r="AA70">
        <v>1</v>
      </c>
      <c r="AB70">
        <f t="shared" si="6"/>
        <v>-0.7541069935361651</v>
      </c>
      <c r="AC70">
        <f t="shared" si="7"/>
        <v>0.3517191180969857</v>
      </c>
      <c r="AD70">
        <f t="shared" si="8"/>
        <v>-0.9062740655389843</v>
      </c>
      <c r="AE70">
        <f t="shared" si="9"/>
        <v>0.4226905701946056</v>
      </c>
      <c r="AF70">
        <f t="shared" si="10"/>
        <v>-0.45313703276949213</v>
      </c>
      <c r="AG70">
        <f t="shared" si="11"/>
        <v>0.2113452850973028</v>
      </c>
    </row>
    <row r="71" spans="25:33" ht="12.75">
      <c r="Y71">
        <v>160</v>
      </c>
      <c r="Z71">
        <f>ArrayFact(Y71,$D$50,$D$51)</f>
        <v>0.7738271304775753</v>
      </c>
      <c r="AA71">
        <v>1</v>
      </c>
      <c r="AB71">
        <f t="shared" si="6"/>
        <v>-0.7271378443739235</v>
      </c>
      <c r="AC71">
        <f t="shared" si="7"/>
        <v>0.2647243531343542</v>
      </c>
      <c r="AD71">
        <f t="shared" si="8"/>
        <v>-0.9396644492487138</v>
      </c>
      <c r="AE71">
        <f t="shared" si="9"/>
        <v>0.3420975340719533</v>
      </c>
      <c r="AF71">
        <f t="shared" si="10"/>
        <v>-0.4698322246243569</v>
      </c>
      <c r="AG71">
        <f t="shared" si="11"/>
        <v>0.17104876703597666</v>
      </c>
    </row>
    <row r="72" spans="25:33" ht="12.75">
      <c r="Y72">
        <v>165</v>
      </c>
      <c r="Z72">
        <f>ArrayFact(Y72,$D$50,$D$51)</f>
        <v>0.7238335224583967</v>
      </c>
      <c r="AA72">
        <v>1</v>
      </c>
      <c r="AB72">
        <f t="shared" si="6"/>
        <v>-0.6991535793466181</v>
      </c>
      <c r="AC72">
        <f t="shared" si="7"/>
        <v>0.18740128260324787</v>
      </c>
      <c r="AD72">
        <f t="shared" si="8"/>
        <v>-0.9659038406677316</v>
      </c>
      <c r="AE72">
        <f t="shared" si="9"/>
        <v>0.25890108262293005</v>
      </c>
      <c r="AF72">
        <f t="shared" si="10"/>
        <v>-0.4829519203338658</v>
      </c>
      <c r="AG72">
        <f t="shared" si="11"/>
        <v>0.12945054131146502</v>
      </c>
    </row>
    <row r="73" spans="25:33" ht="12.75">
      <c r="Y73">
        <v>170</v>
      </c>
      <c r="Z73">
        <f>ArrayFact(Y73,$D$50,$D$51)</f>
        <v>0.6859616959712094</v>
      </c>
      <c r="AA73">
        <v>1</v>
      </c>
      <c r="AB73">
        <f t="shared" si="6"/>
        <v>-0.6755299704908571</v>
      </c>
      <c r="AC73">
        <f t="shared" si="7"/>
        <v>0.11917511195010337</v>
      </c>
      <c r="AD73">
        <f t="shared" si="8"/>
        <v>-0.984792553955097</v>
      </c>
      <c r="AE73">
        <f t="shared" si="9"/>
        <v>0.17373435375479812</v>
      </c>
      <c r="AF73">
        <f t="shared" si="10"/>
        <v>-0.4923962769775485</v>
      </c>
      <c r="AG73">
        <f t="shared" si="11"/>
        <v>0.08686717687739906</v>
      </c>
    </row>
    <row r="74" spans="25:33" ht="12.75">
      <c r="Y74">
        <v>175</v>
      </c>
      <c r="Z74">
        <f>ArrayFact(Y74,$D$50,$D$51)</f>
        <v>0.6624788367407226</v>
      </c>
      <c r="AA74">
        <v>1</v>
      </c>
      <c r="AB74">
        <f t="shared" si="6"/>
        <v>-0.6599527009742511</v>
      </c>
      <c r="AC74">
        <f t="shared" si="7"/>
        <v>0.057798283764587254</v>
      </c>
      <c r="AD74">
        <f t="shared" si="8"/>
        <v>-0.9961868430712448</v>
      </c>
      <c r="AE74">
        <f t="shared" si="9"/>
        <v>0.08724547949175927</v>
      </c>
      <c r="AF74">
        <f t="shared" si="10"/>
        <v>-0.4980934215356224</v>
      </c>
      <c r="AG74">
        <f t="shared" si="11"/>
        <v>0.043622739745879636</v>
      </c>
    </row>
    <row r="75" spans="25:33" ht="12.75">
      <c r="Y75">
        <v>180</v>
      </c>
      <c r="Z75">
        <f>ArrayFact(Y75,$D$50,$D$51)</f>
        <v>0.6545261298184126</v>
      </c>
      <c r="AA75">
        <v>1</v>
      </c>
      <c r="AB75">
        <f t="shared" si="6"/>
        <v>-0.6545261270089614</v>
      </c>
      <c r="AC75">
        <f t="shared" si="7"/>
        <v>6.064419545426397E-05</v>
      </c>
      <c r="AD75">
        <f t="shared" si="8"/>
        <v>-0.9999999957076562</v>
      </c>
      <c r="AE75">
        <f t="shared" si="9"/>
        <v>9.265358966049024E-05</v>
      </c>
      <c r="AF75">
        <f t="shared" si="10"/>
        <v>-0.4999999978538281</v>
      </c>
      <c r="AG75">
        <f t="shared" si="11"/>
        <v>4.632679483024512E-05</v>
      </c>
    </row>
  </sheetData>
  <mergeCells count="1">
    <mergeCell ref="AB1:AG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struzak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Struzak</dc:creator>
  <cp:keywords/>
  <dc:description/>
  <cp:lastModifiedBy>R Struzak</cp:lastModifiedBy>
  <dcterms:created xsi:type="dcterms:W3CDTF">2000-11-30T19:57:23Z</dcterms:created>
  <dcterms:modified xsi:type="dcterms:W3CDTF">2003-02-02T17:24:13Z</dcterms:modified>
  <cp:category/>
  <cp:version/>
  <cp:contentType/>
  <cp:contentStatus/>
</cp:coreProperties>
</file>